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X:\מכרזים\מכרז לציוד מולטמידיה לבית תרבות\"/>
    </mc:Choice>
  </mc:AlternateContent>
  <xr:revisionPtr revIDLastSave="0" documentId="8_{39A26F08-A5D5-43E7-8AE0-3940CC1A9259}" xr6:coauthVersionLast="47" xr6:coauthVersionMax="47" xr10:uidLastSave="{00000000-0000-0000-0000-000000000000}"/>
  <bookViews>
    <workbookView xWindow="-108" yWindow="-108" windowWidth="30936" windowHeight="16776" xr2:uid="{00000000-000D-0000-FFFF-FFFF00000000}"/>
  </bookViews>
  <sheets>
    <sheet name="מבשרת "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3" l="1"/>
  <c r="G85" i="13"/>
  <c r="G16" i="13"/>
  <c r="G15" i="13"/>
  <c r="G14" i="13"/>
  <c r="G13" i="13"/>
  <c r="G12" i="13"/>
  <c r="G11" i="13"/>
  <c r="G10" i="13"/>
  <c r="G9" i="13"/>
  <c r="G8" i="13"/>
  <c r="G17" i="13" s="1"/>
  <c r="G106" i="13" s="1"/>
  <c r="G101" i="13" l="1"/>
  <c r="G65" i="13"/>
  <c r="G33" i="13" l="1"/>
  <c r="G32" i="13"/>
  <c r="G102" i="13" l="1"/>
  <c r="G100" i="13"/>
  <c r="G99" i="13"/>
  <c r="G98" i="13"/>
  <c r="G97" i="13"/>
  <c r="G96" i="13"/>
  <c r="G95" i="13"/>
  <c r="G94" i="13"/>
  <c r="G93" i="13"/>
  <c r="G92" i="13"/>
  <c r="G91" i="13"/>
  <c r="G90" i="13"/>
  <c r="G89" i="13"/>
  <c r="G84" i="13"/>
  <c r="G83" i="13"/>
  <c r="G82" i="13"/>
  <c r="G81" i="13"/>
  <c r="G80" i="13"/>
  <c r="G79" i="13"/>
  <c r="G78" i="13"/>
  <c r="G77" i="13"/>
  <c r="G76" i="13"/>
  <c r="G75" i="13"/>
  <c r="G74" i="13"/>
  <c r="G73" i="13"/>
  <c r="G72" i="13"/>
  <c r="G71" i="13"/>
  <c r="G68" i="13"/>
  <c r="G67" i="13"/>
  <c r="G66" i="13"/>
  <c r="G64" i="13"/>
  <c r="G61" i="13"/>
  <c r="G60" i="13"/>
  <c r="G59" i="13"/>
  <c r="G58" i="13"/>
  <c r="G57" i="13"/>
  <c r="G56" i="13"/>
  <c r="G55" i="13"/>
  <c r="G54" i="13"/>
  <c r="G53" i="13"/>
  <c r="G50" i="13"/>
  <c r="G51" i="13" s="1"/>
  <c r="G110" i="13" s="1"/>
  <c r="G47" i="13"/>
  <c r="G46" i="13"/>
  <c r="G45" i="13"/>
  <c r="G44" i="13"/>
  <c r="G43" i="13"/>
  <c r="G42" i="13"/>
  <c r="G41" i="13"/>
  <c r="G40" i="13"/>
  <c r="G39" i="13"/>
  <c r="G38" i="13"/>
  <c r="G37" i="13"/>
  <c r="G36" i="13"/>
  <c r="G30" i="13"/>
  <c r="G34" i="13" s="1"/>
  <c r="G108" i="13" s="1"/>
  <c r="G27" i="13"/>
  <c r="G26" i="13"/>
  <c r="G25" i="13"/>
  <c r="G24" i="13"/>
  <c r="G23" i="13"/>
  <c r="G22" i="13"/>
  <c r="G21" i="13"/>
  <c r="G20" i="13"/>
  <c r="G87" i="13" l="1"/>
  <c r="G113" i="13" s="1"/>
  <c r="G62" i="13"/>
  <c r="G111" i="13" s="1"/>
  <c r="G103" i="13"/>
  <c r="G114" i="13" s="1"/>
  <c r="G69" i="13"/>
  <c r="G112" i="13" s="1"/>
  <c r="G48" i="13"/>
  <c r="G109" i="13" s="1"/>
  <c r="G28" i="13"/>
  <c r="G107" i="13" s="1"/>
  <c r="G115" i="13" l="1"/>
  <c r="G116" i="13" s="1"/>
</calcChain>
</file>

<file path=xl/sharedStrings.xml><?xml version="1.0" encoding="utf-8"?>
<sst xmlns="http://schemas.openxmlformats.org/spreadsheetml/2006/main" count="397" uniqueCount="346">
  <si>
    <t>מס'</t>
  </si>
  <si>
    <t>פריט</t>
  </si>
  <si>
    <t>כמות</t>
  </si>
  <si>
    <t xml:space="preserve">מחיר ליחידה </t>
  </si>
  <si>
    <t>סה"כ מחיר לסעיף לא כולל מע"מ</t>
  </si>
  <si>
    <t xml:space="preserve">סה"כ לא כולל מע"מ </t>
  </si>
  <si>
    <t xml:space="preserve"> Page Station - Integrated Processor</t>
  </si>
  <si>
    <t xml:space="preserve"> Encoder - Integrated Processor</t>
  </si>
  <si>
    <t xml:space="preserve"> Decoder - Integrated Processor</t>
  </si>
  <si>
    <t xml:space="preserve">דגם מוצע </t>
  </si>
  <si>
    <t>אופציה א'</t>
  </si>
  <si>
    <t>אופציה ב'</t>
  </si>
  <si>
    <t>אופציה ג'</t>
  </si>
  <si>
    <t xml:space="preserve">הערות </t>
  </si>
  <si>
    <t>מגבר הספק 4 ערוצים +DSP משני TYPE-A</t>
  </si>
  <si>
    <t xml:space="preserve">Network Switches-24PORTS </t>
  </si>
  <si>
    <t xml:space="preserve">מפרט </t>
  </si>
  <si>
    <t xml:space="preserve">המסד יכלול : 
• דלת קדמית ואחורית מאווררת  וננעלת 
• מינימום עומק "36
• גלגלים שיאפשרו הזזת המסד.
המחיר היחידה יכלול : 
התקנת כל הציודים 
אספקת והתקנת כל האביזרים הנדרשים (פץ  /RJ/OP. וכו') ע"פ תוכנית וכמות הציוד  פר מסד 
</t>
  </si>
  <si>
    <t>1.8</t>
  </si>
  <si>
    <t>1.2</t>
  </si>
  <si>
    <t>1.1</t>
  </si>
  <si>
    <t>1.3</t>
  </si>
  <si>
    <t>1.4</t>
  </si>
  <si>
    <t>1.6</t>
  </si>
  <si>
    <t>1.7</t>
  </si>
  <si>
    <t>2.1</t>
  </si>
  <si>
    <t>2.2</t>
  </si>
  <si>
    <t>2.3</t>
  </si>
  <si>
    <t>Main Frame Integrated Processor</t>
  </si>
  <si>
    <t>3.1</t>
  </si>
  <si>
    <t>3.2</t>
  </si>
  <si>
    <t>3.3</t>
  </si>
  <si>
    <t>3.4</t>
  </si>
  <si>
    <t>3.5</t>
  </si>
  <si>
    <t>3.6</t>
  </si>
  <si>
    <t xml:space="preserve">סיכום </t>
  </si>
  <si>
    <t>4.1</t>
  </si>
  <si>
    <t>הפנל יכלול : 
עובי הפנל 3 מ"מ
גובה : 3U רוחב :"19
צבע פנל שחור , ציפוי אנודיז , חריטה וכיתוב  בצבע לבן
באחריות הקבלן לבצע מדידות והתאמה.
הכנת תרשים לאישור המזמין טרם יצור 
יצור ע"י קבלן חיתוך , כרסום ,  וcnc   , בלייזר ממוחה .</t>
  </si>
  <si>
    <t>5.3</t>
  </si>
  <si>
    <t>5.4</t>
  </si>
  <si>
    <t>6.1</t>
  </si>
  <si>
    <t>6.2</t>
  </si>
  <si>
    <t>6.3</t>
  </si>
  <si>
    <t>6.4</t>
  </si>
  <si>
    <t>3.7</t>
  </si>
  <si>
    <t>3.8</t>
  </si>
  <si>
    <t xml:space="preserve">סימון במקרא </t>
  </si>
  <si>
    <t xml:space="preserve">פרוססור לניהול מערכת AVB </t>
  </si>
  <si>
    <t xml:space="preserve">Milan-certified
4 X AES3 digital input channels 
Bridging of AVB, AES/EBU 
</t>
  </si>
  <si>
    <t>חיווט קומפלט</t>
  </si>
  <si>
    <t xml:space="preserve">התקנה </t>
  </si>
  <si>
    <t>3.9</t>
  </si>
  <si>
    <t>5.5</t>
  </si>
  <si>
    <t>5.6</t>
  </si>
  <si>
    <t>5.7</t>
  </si>
  <si>
    <t>5.8</t>
  </si>
  <si>
    <t xml:space="preserve">קישור לאתר היצרן </t>
  </si>
  <si>
    <t>יצרנים מאושרים לכבילה 
belden/eurocable/gepco/klotz/evolution/canare בלבד 
כבל CAT-6a מסוג :
Cat. 6A 4x(2x23/1 AWG)  U/FTP FR-LSZH (IEC 61156-5)</t>
  </si>
  <si>
    <t xml:space="preserve">סה"כ כולל מע"מ </t>
  </si>
  <si>
    <t>3.10</t>
  </si>
  <si>
    <t>Touch Screen 10 "</t>
  </si>
  <si>
    <t>AVC-NET - Integrated Processor</t>
  </si>
  <si>
    <t>2x HDMI \DP input video formats up to 4K60 4:4:4 
2X ANALOG  input 
1X RS232 
1X RJ-45  1G Media Connections
1X RJ-45  Control Connection</t>
  </si>
  <si>
    <t>1x HDMI Output 4K60 4:4:4 
2X ANALOG  Output
1X RS232 
1X RJ-45  1G Media Connections
1X RJ-45  Control Connection</t>
  </si>
  <si>
    <t xml:space="preserve"> 8CH. Analog Input EX-IN- Integrated Processor</t>
  </si>
  <si>
    <t>KeyConnect Shielded Patch Panel, 48-port</t>
  </si>
  <si>
    <t>10GX Shielded KeyConnect Modular Jack</t>
  </si>
  <si>
    <t>18"  Sub Speaker</t>
  </si>
  <si>
    <t>8"  Point Source Speaker</t>
  </si>
  <si>
    <r>
      <rPr>
        <b/>
        <sz val="8"/>
        <rFont val="Arial"/>
        <family val="2"/>
      </rPr>
      <t xml:space="preserve">QSC </t>
    </r>
    <r>
      <rPr>
        <sz val="8"/>
        <rFont val="Arial"/>
        <family val="2"/>
      </rPr>
      <t xml:space="preserve">
TSC-116w-G2
</t>
    </r>
  </si>
  <si>
    <r>
      <rPr>
        <b/>
        <sz val="8"/>
        <rFont val="Arial"/>
        <family val="2"/>
        <scheme val="minor"/>
      </rPr>
      <t xml:space="preserve">ש"ע </t>
    </r>
    <r>
      <rPr>
        <sz val="8"/>
        <rFont val="Arial"/>
        <family val="2"/>
        <scheme val="minor"/>
      </rPr>
      <t xml:space="preserve">
אשר יאושר </t>
    </r>
    <r>
      <rPr>
        <b/>
        <u/>
        <sz val="8"/>
        <rFont val="Arial"/>
        <family val="2"/>
        <scheme val="minor"/>
      </rPr>
      <t>מראש</t>
    </r>
    <r>
      <rPr>
        <sz val="8"/>
        <rFont val="Arial"/>
        <family val="2"/>
        <scheme val="minor"/>
      </rPr>
      <t xml:space="preserve"> בתהליך שאלות ההבהרה 
</t>
    </r>
  </si>
  <si>
    <t>Floor Standing 44U  AVC  RACK</t>
  </si>
  <si>
    <t xml:space="preserve">מחיר היחידה יכלול   : 
8 מחברי XLR 
16 מחברי ETHERCON  , דגם NE8FDX-Y6-B  בלבד 
מחברים neutrik בלבד- סדרה D
הכנת תרשים לאישור המזמין טרם יצור </t>
  </si>
  <si>
    <t>Installation, wiring and cabling as diagram</t>
  </si>
  <si>
    <t>Rack Mount UPS (2200VA) 230 Input/Output Voltage</t>
  </si>
  <si>
    <r>
      <rPr>
        <b/>
        <sz val="8"/>
        <rFont val="Arial"/>
        <family val="2"/>
        <scheme val="minor"/>
      </rPr>
      <t>APC</t>
    </r>
    <r>
      <rPr>
        <sz val="8"/>
        <rFont val="Arial"/>
        <family val="2"/>
        <scheme val="minor"/>
      </rPr>
      <t xml:space="preserve">
SMX2200RMHV2U
</t>
    </r>
  </si>
  <si>
    <t>הפנל יכלול : 
עובי הפנל 3 מ"מ
גובה : 10 ס"מ  רוחב :30 ס"מ 
צבע פנל שחור , ציפוי אנודיז , חריטה וכיתוב  בצבע לבן
כולל תיבה /תושבת ממתכת בעומדת 10 ס"מ
באחריות הקבלן לבצע מדידות והתאמה. 
הכנת תרשים לאישור המזמין טרם יצור 
יצור ע"י קבלן חיתוך , כרסום ,  וcnc   , בלייזר ממוחה .</t>
  </si>
  <si>
    <t>פנל קיר 10/10/10</t>
  </si>
  <si>
    <t xml:space="preserve">מחיר היחידה יכלול   : 
1מחברי XLR neutrik 
1 מחברי ETHERCON  , דגם NE8FDX-Y6-B  בלבד 
מחברים neutrik בלבד- סדרה D
+תושבת קיר בהתאמה </t>
  </si>
  <si>
    <t xml:space="preserve">התקנה , חיווט , תכנות קומפלט </t>
  </si>
  <si>
    <r>
      <rPr>
        <b/>
        <sz val="8"/>
        <rFont val="Arial"/>
        <family val="2"/>
        <scheme val="minor"/>
      </rPr>
      <t xml:space="preserve">Meyer Sound </t>
    </r>
    <r>
      <rPr>
        <sz val="8"/>
        <rFont val="Arial"/>
        <family val="2"/>
        <scheme val="minor"/>
      </rPr>
      <t xml:space="preserve">
GALAXY 816AES</t>
    </r>
  </si>
  <si>
    <r>
      <rPr>
        <b/>
        <sz val="8"/>
        <rFont val="Arial"/>
        <family val="2"/>
        <scheme val="minor"/>
      </rPr>
      <t>יש לכלול במחיר היחידה  :</t>
    </r>
    <r>
      <rPr>
        <sz val="8"/>
        <rFont val="Arial"/>
        <family val="2"/>
        <scheme val="minor"/>
      </rPr>
      <t xml:space="preserve"> מתקני תליה  מקורים של יצרן הרמקולים  , כמות מסגרות ע"פ תרשים , יש לכלול בסעיף זה את כל עבודות הקונסטרוקציה (כולל חומרים) והבינוי הנדרשות להתקנת האשכולות קומפלט, יש לתמחר בסעיף  מהנדס קונסטרוקציה מטעם הקבלן אשר ילווה את התקנת האשכולות + אישור מהנדס בסיום ההתקנה </t>
    </r>
  </si>
  <si>
    <r>
      <rPr>
        <b/>
        <sz val="8"/>
        <rFont val="Arial"/>
        <family val="2"/>
        <scheme val="minor"/>
      </rPr>
      <t xml:space="preserve">Meyer Sound </t>
    </r>
    <r>
      <rPr>
        <sz val="8"/>
        <rFont val="Arial"/>
        <family val="2"/>
        <scheme val="minor"/>
      </rPr>
      <t xml:space="preserve">
900-LFC
</t>
    </r>
  </si>
  <si>
    <r>
      <t xml:space="preserve"> </t>
    </r>
    <r>
      <rPr>
        <b/>
        <sz val="8"/>
        <rFont val="Arial"/>
        <family val="2"/>
        <scheme val="minor"/>
      </rPr>
      <t>L- Acoustics</t>
    </r>
    <r>
      <rPr>
        <sz val="8"/>
        <rFont val="Arial"/>
        <family val="2"/>
        <scheme val="minor"/>
      </rPr>
      <t xml:space="preserve">
SB18I</t>
    </r>
  </si>
  <si>
    <r>
      <rPr>
        <b/>
        <sz val="8"/>
        <rFont val="Arial"/>
        <family val="2"/>
        <scheme val="minor"/>
      </rPr>
      <t xml:space="preserve">Meyer Sound </t>
    </r>
    <r>
      <rPr>
        <sz val="8"/>
        <rFont val="Arial"/>
        <family val="2"/>
        <scheme val="minor"/>
      </rPr>
      <t xml:space="preserve">
UPJunior</t>
    </r>
  </si>
  <si>
    <r>
      <t xml:space="preserve"> </t>
    </r>
    <r>
      <rPr>
        <b/>
        <sz val="8"/>
        <rFont val="Arial"/>
        <family val="2"/>
        <scheme val="minor"/>
      </rPr>
      <t>L- Acoustics</t>
    </r>
    <r>
      <rPr>
        <sz val="8"/>
        <rFont val="Arial"/>
        <family val="2"/>
        <scheme val="minor"/>
      </rPr>
      <t xml:space="preserve">
X8</t>
    </r>
  </si>
  <si>
    <r>
      <rPr>
        <b/>
        <sz val="8"/>
        <rFont val="Arial"/>
        <family val="2"/>
        <scheme val="minor"/>
      </rPr>
      <t>d&amp;b Audio</t>
    </r>
    <r>
      <rPr>
        <sz val="8"/>
        <rFont val="Arial"/>
        <family val="2"/>
        <scheme val="minor"/>
      </rPr>
      <t xml:space="preserve">
8S
</t>
    </r>
  </si>
  <si>
    <r>
      <rPr>
        <b/>
        <sz val="8"/>
        <rFont val="Arial"/>
        <family val="2"/>
        <scheme val="minor"/>
      </rPr>
      <t xml:space="preserve">Meyer Sound </t>
    </r>
    <r>
      <rPr>
        <sz val="8"/>
        <rFont val="Arial"/>
        <family val="2"/>
        <scheme val="minor"/>
      </rPr>
      <t xml:space="preserve">
לא נדרש </t>
    </r>
  </si>
  <si>
    <r>
      <t xml:space="preserve"> </t>
    </r>
    <r>
      <rPr>
        <b/>
        <sz val="8"/>
        <rFont val="Arial"/>
        <family val="2"/>
        <scheme val="minor"/>
      </rPr>
      <t>L- Acoustics</t>
    </r>
    <r>
      <rPr>
        <sz val="8"/>
        <rFont val="Arial"/>
        <family val="2"/>
        <scheme val="minor"/>
      </rPr>
      <t xml:space="preserve">
LA4X</t>
    </r>
  </si>
  <si>
    <r>
      <rPr>
        <b/>
        <sz val="8"/>
        <rFont val="Arial"/>
        <family val="2"/>
        <scheme val="minor"/>
      </rPr>
      <t>d&amp;b Audio</t>
    </r>
    <r>
      <rPr>
        <sz val="8"/>
        <rFont val="Arial"/>
        <family val="2"/>
        <scheme val="minor"/>
      </rPr>
      <t xml:space="preserve">
D10</t>
    </r>
  </si>
  <si>
    <r>
      <rPr>
        <b/>
        <sz val="8"/>
        <rFont val="Arial"/>
        <family val="2"/>
        <scheme val="minor"/>
      </rPr>
      <t xml:space="preserve">QSC </t>
    </r>
    <r>
      <rPr>
        <sz val="8"/>
        <rFont val="Arial"/>
        <family val="2"/>
        <scheme val="minor"/>
      </rPr>
      <t xml:space="preserve">
QSC-core 510I
</t>
    </r>
  </si>
  <si>
    <r>
      <rPr>
        <b/>
        <sz val="8"/>
        <rFont val="Arial"/>
        <family val="2"/>
        <scheme val="minor"/>
      </rPr>
      <t xml:space="preserve">BIAMP </t>
    </r>
    <r>
      <rPr>
        <sz val="8"/>
        <rFont val="Arial"/>
        <family val="2"/>
        <scheme val="minor"/>
      </rPr>
      <t xml:space="preserve">
Tesira –SERVER-IO 
</t>
    </r>
  </si>
  <si>
    <r>
      <t xml:space="preserve">ש"ע 
</t>
    </r>
    <r>
      <rPr>
        <sz val="8"/>
        <rFont val="Arial"/>
        <family val="2"/>
        <scheme val="minor"/>
      </rPr>
      <t xml:space="preserve">אשר יאושר מראש בתהליך שאלות ההבהרה </t>
    </r>
    <r>
      <rPr>
        <b/>
        <sz val="8"/>
        <rFont val="Arial"/>
        <family val="2"/>
        <scheme val="minor"/>
      </rPr>
      <t xml:space="preserve">
</t>
    </r>
  </si>
  <si>
    <r>
      <rPr>
        <b/>
        <sz val="8"/>
        <rFont val="Arial"/>
        <family val="2"/>
        <scheme val="minor"/>
      </rPr>
      <t xml:space="preserve">QSC </t>
    </r>
    <r>
      <rPr>
        <sz val="8"/>
        <rFont val="Arial"/>
        <family val="2"/>
        <scheme val="minor"/>
      </rPr>
      <t xml:space="preserve">
I/O-8 Flex
</t>
    </r>
  </si>
  <si>
    <r>
      <rPr>
        <b/>
        <sz val="8"/>
        <rFont val="Arial"/>
        <family val="2"/>
        <scheme val="minor"/>
      </rPr>
      <t xml:space="preserve">BIAMP </t>
    </r>
    <r>
      <rPr>
        <sz val="8"/>
        <rFont val="Arial"/>
        <family val="2"/>
        <scheme val="minor"/>
      </rPr>
      <t xml:space="preserve">
2X EX-IN
</t>
    </r>
  </si>
  <si>
    <r>
      <rPr>
        <b/>
        <sz val="8"/>
        <rFont val="Arial"/>
        <family val="2"/>
        <scheme val="minor"/>
      </rPr>
      <t xml:space="preserve">BIAMP </t>
    </r>
    <r>
      <rPr>
        <sz val="8"/>
        <rFont val="Arial"/>
        <family val="2"/>
        <scheme val="minor"/>
      </rPr>
      <t xml:space="preserve">
LUX IDH-1
</t>
    </r>
  </si>
  <si>
    <r>
      <rPr>
        <b/>
        <sz val="8"/>
        <rFont val="Arial"/>
        <family val="2"/>
        <scheme val="minor"/>
      </rPr>
      <t xml:space="preserve">BIAMP </t>
    </r>
    <r>
      <rPr>
        <sz val="8"/>
        <rFont val="Arial"/>
        <family val="2"/>
        <scheme val="minor"/>
      </rPr>
      <t xml:space="preserve">
LUX OH-1
</t>
    </r>
  </si>
  <si>
    <r>
      <rPr>
        <b/>
        <sz val="8"/>
        <rFont val="Arial"/>
        <family val="2"/>
        <scheme val="minor"/>
      </rPr>
      <t xml:space="preserve">QSC </t>
    </r>
    <r>
      <rPr>
        <sz val="8"/>
        <rFont val="Arial"/>
        <family val="2"/>
        <scheme val="minor"/>
      </rPr>
      <t xml:space="preserve">
PS1600G
</t>
    </r>
  </si>
  <si>
    <r>
      <t xml:space="preserve">BIAMP </t>
    </r>
    <r>
      <rPr>
        <sz val="8"/>
        <rFont val="Arial"/>
        <family val="2"/>
        <scheme val="minor"/>
      </rPr>
      <t xml:space="preserve">
DS-10+vo4</t>
    </r>
    <r>
      <rPr>
        <b/>
        <sz val="8"/>
        <rFont val="Arial"/>
        <family val="2"/>
        <scheme val="minor"/>
      </rPr>
      <t xml:space="preserve">
</t>
    </r>
  </si>
  <si>
    <r>
      <t>Desktop networked paging station :
Push-to-talk button with</t>
    </r>
    <r>
      <rPr>
        <u/>
        <sz val="8"/>
        <rFont val="Arial"/>
        <family val="2"/>
        <scheme val="minor"/>
      </rPr>
      <t xml:space="preserve"> status indication</t>
    </r>
    <r>
      <rPr>
        <sz val="8"/>
        <rFont val="Arial"/>
        <family val="2"/>
        <scheme val="minor"/>
      </rPr>
      <t xml:space="preserve">
8  Assignable Buttons
Backlit liquid  LCD display
Power over Ethernet (PoE ) or local power supply
1X RJ-45  Control\Media Connectiony</t>
    </r>
  </si>
  <si>
    <r>
      <rPr>
        <b/>
        <sz val="8"/>
        <rFont val="Arial"/>
        <family val="2"/>
        <scheme val="minor"/>
      </rPr>
      <t>Middle Atlantic</t>
    </r>
    <r>
      <rPr>
        <sz val="8"/>
        <rFont val="Arial"/>
        <family val="2"/>
        <scheme val="minor"/>
      </rPr>
      <t xml:space="preserve">
MRK4436 
</t>
    </r>
  </si>
  <si>
    <r>
      <rPr>
        <b/>
        <sz val="8"/>
        <rFont val="Arial"/>
        <family val="2"/>
        <scheme val="minor"/>
      </rPr>
      <t>Belden</t>
    </r>
    <r>
      <rPr>
        <sz val="8"/>
        <rFont val="Arial"/>
        <family val="2"/>
        <scheme val="minor"/>
      </rPr>
      <t xml:space="preserve">
AX104564
</t>
    </r>
  </si>
  <si>
    <r>
      <rPr>
        <b/>
        <sz val="8"/>
        <rFont val="Arial"/>
        <family val="2"/>
        <scheme val="minor"/>
      </rPr>
      <t>Belden</t>
    </r>
    <r>
      <rPr>
        <sz val="8"/>
        <rFont val="Arial"/>
        <family val="2"/>
        <scheme val="minor"/>
      </rPr>
      <t xml:space="preserve">
AX104562
</t>
    </r>
  </si>
  <si>
    <t>5.1</t>
  </si>
  <si>
    <r>
      <rPr>
        <b/>
        <sz val="8"/>
        <rFont val="Arial"/>
        <family val="2"/>
        <scheme val="minor"/>
      </rPr>
      <t>luminex</t>
    </r>
    <r>
      <rPr>
        <sz val="8"/>
        <rFont val="Arial"/>
        <family val="2"/>
        <scheme val="minor"/>
      </rPr>
      <t xml:space="preserve">
luminex luminod12</t>
    </r>
  </si>
  <si>
    <t>מגבר תקשורת הכולל כניסת תקשורת אחת ושמונה יציאות מוגברות DMX\RDM</t>
  </si>
  <si>
    <t xml:space="preserve"> התקנה , חיווט , תכנות קומפלט </t>
  </si>
  <si>
    <t>5.9</t>
  </si>
  <si>
    <t>כניסות תקשורת 2X
יציאות תקשורת   8X
(סה"כ 4096 ערוצים)    
ממירים לחיבור תקשורת 5 פין ל3 פין</t>
  </si>
  <si>
    <r>
      <rPr>
        <b/>
        <sz val="8"/>
        <rFont val="Arial"/>
        <family val="2"/>
        <scheme val="minor"/>
      </rPr>
      <t xml:space="preserve">DELL
</t>
    </r>
    <r>
      <rPr>
        <sz val="8"/>
        <rFont val="Arial"/>
        <family val="2"/>
        <scheme val="minor"/>
      </rPr>
      <t xml:space="preserve">OptiPlex 5080 Micro
</t>
    </r>
  </si>
  <si>
    <r>
      <rPr>
        <b/>
        <sz val="8"/>
        <rFont val="Arial"/>
        <family val="2"/>
        <scheme val="minor"/>
      </rPr>
      <t>Acme</t>
    </r>
    <r>
      <rPr>
        <sz val="8"/>
        <rFont val="Arial"/>
        <family val="2"/>
        <scheme val="minor"/>
      </rPr>
      <t xml:space="preserve"> 
8 port node</t>
    </r>
  </si>
  <si>
    <t>כניסות תקשורת 1X
יציאות תקשורת מוגברות DMX\RDM  8X
(סה"כ 4096 ערוצים)    
ממירים לחיבור תקשורת 5 פין ל3 פין</t>
  </si>
  <si>
    <t>מרגר DMX</t>
  </si>
  <si>
    <r>
      <rPr>
        <b/>
        <sz val="8"/>
        <rFont val="Arial"/>
        <family val="2"/>
        <scheme val="minor"/>
      </rPr>
      <t xml:space="preserve">ELC
</t>
    </r>
    <r>
      <rPr>
        <sz val="8"/>
        <rFont val="Arial"/>
        <family val="2"/>
        <scheme val="minor"/>
      </rPr>
      <t xml:space="preserve">dmxlan node gbx8
</t>
    </r>
  </si>
  <si>
    <t>פנל  "19 3U</t>
  </si>
  <si>
    <r>
      <rPr>
        <b/>
        <sz val="8"/>
        <rFont val="Arial"/>
        <family val="2"/>
        <scheme val="minor"/>
      </rPr>
      <t>FSR</t>
    </r>
    <r>
      <rPr>
        <sz val="8"/>
        <rFont val="Arial"/>
        <family val="2"/>
        <scheme val="minor"/>
      </rPr>
      <t>WB-X3-XLR+WB-X3SMCVR</t>
    </r>
  </si>
  <si>
    <t xml:space="preserve">בנוסף ,מחיר היחידה יכלול   : 
5 לוחית פלסטיק חרוטה בהתאמה (לסימון המחברים) -צבע הלוחית שחור , כיתוב לבן  
הכנת תרשים לאישור המזמין טרם יצור הכנת תרשים לאישור המזמין טרם יצור הכנת תרשים לאישור המזמין טרם יצור </t>
  </si>
  <si>
    <t xml:space="preserve">Sound System </t>
  </si>
  <si>
    <r>
      <rPr>
        <b/>
        <sz val="8"/>
        <rFont val="Arial"/>
        <family val="2"/>
        <scheme val="minor"/>
      </rPr>
      <t xml:space="preserve">AVC-NET - Integrated Processor
המערכת(Integrated Processor / AVC-NET) תהיה בפרוטוקול רשת IP (AVC-NET) 
המערכת  תהיה בעלת יכולת הפצה, ניתוב,שליטה על היישומים/מערכות הבאות: </t>
    </r>
    <r>
      <rPr>
        <sz val="8"/>
        <rFont val="Arial"/>
        <family val="2"/>
        <scheme val="minor"/>
      </rPr>
      <t xml:space="preserve">
א. וידאו–הפצה וניתוב של כל מקור (Encoder)  אל כל אמצעי תצוגה (Decoder) ברזולוציה 4K
ב. סאונד  -הפצה ,עיבוד, של כל מקור (MIC\LINE\AVB\DANTE וכו') אל כל אזור שמע/מגבר
ג. בקרה -שליטה ובקרה מכל נקודה על כל אזור /אמצעי תצוגה(באמצעות מסכי מגע או אפליקציית web browser)
ד. כריזה תפעולית – כריזה ,השמעת הודעות מוקלטות - אל כלל האזורים שבבניין (ראה טבלה מצורפת) , שמיעת הצגה , מערכת עזר לכבדי שמע 
"ליבת המערכת" (פרוססורים , Encoder , Decoder ,יחידות הרחבה ,עמדות כריזה, מגברים, וכו') תהיה כפתרון כולל ואחוד מתוצרת יצרן  1 
כל  רכבי חומרה המערכת(סעיפים 2.1-2.7)כגון :
פרוססורים , Encoder , Decoder ,יחידות הרחבה ,עמדות כריזה, וכו' יהיו "פתרון כולל ואחוד"  מתוצרת יצרן  1 בלבד
עם אפשרות תכנות ושליטה לכלל החומרה מתוכנה 1 בעלת "ארכיטקטורה פתוחה"
</t>
    </r>
  </si>
  <si>
    <t xml:space="preserve">מחיר היחדה יכלול :
Main frame with  8 onboard I/O card slots  
 4X 4 CH. MIC\LINE INPUT card 
 2X 4 CH. LINE OUTPUT card 
1X 64X64 CH. DANTE  card 
1X 4 CH. AES card 
Up to 250 x 250 channels of digital I/O over IP(AVB\QLAN)  ,AEC
System (Audio, video and control) configuration via Ethernet or serial connection
Front panel OLED display for device and system information
8X GPIO
</t>
  </si>
  <si>
    <t xml:space="preserve">Video System </t>
  </si>
  <si>
    <t>Wall\Ceiling PTZ Camera</t>
  </si>
  <si>
    <t>כולל רשיון 4K
כולל NDI</t>
  </si>
  <si>
    <t>Intel® Core™ i7-10700T (8 Cores/16MB/16T/2.0GHz to 4.5GHz/35W)
Windows 10 Pro 64bit English/Hebrew
16GB, 1x16GB, DDR4 non-ECC Memory
M.2 256GB PCIe NVMe Class 40 Solid State Drive
Intel® Wi-Fi 6 AX201, Dual-band 2x2 802.11ax with MU-MIMO + Bluetooth 5.1 with Internal Antenna
RJ-45 Port|Displayport 1.4 Ports (2) |USB 3.2 Gen 2 Type-C Port
Additional DisplayPort (triple screen)</t>
  </si>
  <si>
    <t>Assistive Listening Systems</t>
  </si>
  <si>
    <t xml:space="preserve">Assistive Listening over WiFi Stations </t>
  </si>
  <si>
    <r>
      <rPr>
        <b/>
        <sz val="9"/>
        <rFont val="Arial"/>
        <family val="2"/>
      </rPr>
      <t>Sennheiser</t>
    </r>
    <r>
      <rPr>
        <sz val="9"/>
        <rFont val="Arial"/>
        <family val="2"/>
      </rPr>
      <t xml:space="preserve">
MobileConnect
</t>
    </r>
  </si>
  <si>
    <t>Rack , Panels, Wiring ,Accessories ,Installation</t>
  </si>
  <si>
    <t>Floor AVC Panel</t>
  </si>
  <si>
    <t>Wall Mounted AVC Panel(32)</t>
  </si>
  <si>
    <t xml:space="preserve">מחיר היחידה יכלול   : 
8 מחברי XLR neutrik 
12מחברי ETHERCON  , דגם NE8FDX-Y6-B  בלבד 
מחברים neutrik בלבד- סדרה D
3 חריטה ע"ג הפרזול המקורי בהתאמה (לסימון המחברים) -צבע הלוחית כסוף , כיתוב שחור  3  
הכנת תרשים לאישור המזמין טרם יצור </t>
  </si>
  <si>
    <t>7.1</t>
  </si>
  <si>
    <t>7.2</t>
  </si>
  <si>
    <t>7.3</t>
  </si>
  <si>
    <t>7.5</t>
  </si>
  <si>
    <t xml:space="preserve">התקנה ,חיווט וכבילה ע"פ תרשים </t>
  </si>
  <si>
    <t xml:space="preserve">מצורף תוכניות עם מקרא הכולל את סוג הכבילה ויעדה  - מחיר קומפלט, כולל אספקה , השחלה , והתקנה לאבזרי קצה  </t>
  </si>
  <si>
    <t xml:space="preserve">מחיר היחידה יכלול   : 
8 מחברי XLR 
24 מחברי ETHERCON  , דגם NE8FDX-Y6-B  בלבד 
מחברים neutrik בלבד- סדרה D
הכנת תרשים לאישור המזמין טרם יצור </t>
  </si>
  <si>
    <t>Digital signage system+Paging system</t>
  </si>
  <si>
    <t>Sony
BRC -X400</t>
  </si>
  <si>
    <t xml:space="preserve">סטנד למיקרופון דו מפרקי </t>
  </si>
  <si>
    <r>
      <rPr>
        <b/>
        <sz val="8"/>
        <rFont val="Arial"/>
        <family val="2"/>
      </rPr>
      <t>K&amp;M</t>
    </r>
    <r>
      <rPr>
        <sz val="8"/>
        <rFont val="Arial"/>
        <family val="2"/>
      </rPr>
      <t xml:space="preserve">
 S210/9 </t>
    </r>
  </si>
  <si>
    <t>מיקרופון דינמי לשירה</t>
  </si>
  <si>
    <t xml:space="preserve">כבל מיקרופון 0.5 מטר  </t>
  </si>
  <si>
    <t xml:space="preserve">גמיש צבע שחור
XLR     זכרXLR  -  נקבה
כתובית המציינת את אורך הכבל (מצופה ב"שרינק" שקוף) 
(belden/eurocable/gepco/klotz/evolution/canare)   מחברים neutrik בלבד
</t>
  </si>
  <si>
    <t xml:space="preserve">כבל מיקרופון 3 מטר  </t>
  </si>
  <si>
    <t xml:space="preserve">כבל מיקרופון 5 מטר  </t>
  </si>
  <si>
    <t xml:space="preserve">כבל מיקרופון 8 מטר  </t>
  </si>
  <si>
    <t xml:space="preserve">מערכת אלחוטית- מקלט נייח כפול  </t>
  </si>
  <si>
    <r>
      <t xml:space="preserve">SHURE
</t>
    </r>
    <r>
      <rPr>
        <sz val="8"/>
        <rFont val="Arial"/>
        <family val="2"/>
      </rPr>
      <t>ULXD4D</t>
    </r>
    <r>
      <rPr>
        <b/>
        <sz val="8"/>
        <rFont val="Arial"/>
        <family val="2"/>
      </rPr>
      <t xml:space="preserve">
</t>
    </r>
  </si>
  <si>
    <r>
      <rPr>
        <b/>
        <sz val="8"/>
        <rFont val="Arial"/>
        <family val="2"/>
      </rPr>
      <t>SENNHEISER</t>
    </r>
    <r>
      <rPr>
        <sz val="8"/>
        <rFont val="Arial"/>
        <family val="2"/>
      </rPr>
      <t xml:space="preserve">
EM 6000
</t>
    </r>
  </si>
  <si>
    <t xml:space="preserve">המקלט יכלול :
• יציאת "דנטה" –חובה  
• AES 256 encryption
</t>
  </si>
  <si>
    <t xml:space="preserve">מערכת אלחוטית- משדר כיס נייד  </t>
  </si>
  <si>
    <r>
      <t xml:space="preserve">SHURE
</t>
    </r>
    <r>
      <rPr>
        <sz val="8"/>
        <rFont val="Arial"/>
        <family val="2"/>
      </rPr>
      <t>ULXD1</t>
    </r>
    <r>
      <rPr>
        <b/>
        <sz val="8"/>
        <rFont val="Arial"/>
        <family val="2"/>
      </rPr>
      <t xml:space="preserve">
</t>
    </r>
  </si>
  <si>
    <r>
      <rPr>
        <b/>
        <sz val="8"/>
        <rFont val="Arial"/>
        <family val="2"/>
      </rPr>
      <t>SENNHEISER</t>
    </r>
    <r>
      <rPr>
        <sz val="8"/>
        <rFont val="Arial"/>
        <family val="2"/>
      </rPr>
      <t xml:space="preserve">
SK 6000
</t>
    </r>
  </si>
  <si>
    <t xml:space="preserve">כולל בטריה נטענת מקורית + מיק דש מקורי + קליפס </t>
  </si>
  <si>
    <t xml:space="preserve">מערכת אלחוטית- משדר נייד ידני </t>
  </si>
  <si>
    <r>
      <rPr>
        <b/>
        <sz val="8"/>
        <rFont val="Arial"/>
        <family val="2"/>
      </rPr>
      <t>SENNHEISER</t>
    </r>
    <r>
      <rPr>
        <sz val="8"/>
        <rFont val="Arial"/>
        <family val="2"/>
      </rPr>
      <t xml:space="preserve">
SKM 6000
</t>
    </r>
  </si>
  <si>
    <t xml:space="preserve">כולל בטריה נטענת מקורית </t>
  </si>
  <si>
    <t>מערכת אלחוטית-תחנת עגינה  ל 2 יחידות משדר (כיס /ידני)</t>
  </si>
  <si>
    <r>
      <t xml:space="preserve">SHURE
</t>
    </r>
    <r>
      <rPr>
        <sz val="8"/>
        <rFont val="Arial"/>
        <family val="2"/>
      </rPr>
      <t>SB900</t>
    </r>
    <r>
      <rPr>
        <b/>
        <sz val="8"/>
        <rFont val="Arial"/>
        <family val="2"/>
      </rPr>
      <t xml:space="preserve">
</t>
    </r>
  </si>
  <si>
    <r>
      <rPr>
        <b/>
        <sz val="8"/>
        <rFont val="Arial"/>
        <family val="2"/>
      </rPr>
      <t>SENNHEISER</t>
    </r>
    <r>
      <rPr>
        <sz val="8"/>
        <rFont val="Arial"/>
        <family val="2"/>
      </rPr>
      <t xml:space="preserve">
L6000
</t>
    </r>
  </si>
  <si>
    <t xml:space="preserve">כולל כל האביזרים הנדרשים </t>
  </si>
  <si>
    <t>8.1</t>
  </si>
  <si>
    <t>8.2</t>
  </si>
  <si>
    <t>8.3</t>
  </si>
  <si>
    <t>8.4</t>
  </si>
  <si>
    <t>8.5</t>
  </si>
  <si>
    <t>8.6</t>
  </si>
  <si>
    <t>8.7</t>
  </si>
  <si>
    <t>8.8</t>
  </si>
  <si>
    <t>8.9</t>
  </si>
  <si>
    <t>8.10</t>
  </si>
  <si>
    <t>8.11</t>
  </si>
  <si>
    <t xml:space="preserve">פודים מרצה מתכונן גובה </t>
  </si>
  <si>
    <r>
      <rPr>
        <b/>
        <sz val="8"/>
        <rFont val="Arial"/>
        <family val="2"/>
        <scheme val="minor"/>
      </rPr>
      <t xml:space="preserve">Villa ProCtrl </t>
    </r>
    <r>
      <rPr>
        <sz val="8"/>
        <rFont val="Arial"/>
        <family val="2"/>
        <scheme val="minor"/>
      </rPr>
      <t xml:space="preserve">
ISERT</t>
    </r>
  </si>
  <si>
    <t>Mobile equipment</t>
  </si>
  <si>
    <t xml:space="preserve">פריסה של חיווט לכל הרמקולים באולם
מצורף תוכניות עם מקרא הכולל את סוג הכבילה ויעדה  - מחיר קומפלט, כולל אספקה , השחלה , והתקנה לאבזרי קצה 
2 רמקולי L/R – GROUND SUBWOOFERS  -  לכל רמקול  1 יחי' כבל רמקול בחתך  4X4mm
קבלן אשר מציע רמקולים מוגברים (אופציית MEYER)  יכלול בסעיף זה : 
   א. את קווי החשמל הנדרשים להפעלת כלל הרמקולים +כבלי האודיו הנדרשים  
   ב. ארון חשמל תקני ממתכת , הארון  חשמל יכלול ממסרי (מגענים אשר ישלטו ממערכת הבקרה )  הדלקה /וכיבוי לכל הזנות הרמקולים  
   ג. אישור מהנדס/בודק  חשמל מורשה על תקינות מערכת החשמל +הארון  
יש לכלול  חיווט לכלל רכיבי המערכת קומפלט 
 מדידות ואורכים באחריות הקבלן 
במקום שאין צינורות או תעלות באחריות הקבלן לספק  - יסופקו רק צנרות פח /מריחף /רשת  ,גודל התעלה  לפי כמות החיווט+ הפרדה בין חשמל לתקשורת  
(belden/eurocable/gepco/klotz)   מחברים neutrik
פריסה של חיווט לכל הרמקולים באולם
</t>
  </si>
  <si>
    <t>חיבור והפעלת כל המערכת על כל מרכיביה עד למצב עבודה מלא 
כיוון מערכת ממוחשב 
מתקני תליה מקוריים של חברות הרמקולים 
חיווט קומפלט מדידות ואורכים באחריות הקבלן (belden/eurocable/gepco/klotz)
הדרכה של צוות הטכנאים של המקום
אישור/ים מהנדס מורשה עבור כל מתקני התלייה + אישור/ים מהנדס עבור ההתקנה 
כל הפעולות יבוצעו  בתיאום מלא עם יועץ המזמין ולשביעות רצונו. 
מחברים neutrik בלבד</t>
  </si>
  <si>
    <t>מצורף תוכניות עם מקרא הכולל את סוג הכבילה ויעדה  - מחיר קומפלט, כולל אספקה , השחלה , והתקנה לכל אבזרי קצה  
יש לכלול  חיווט לכלל רכיבי המערכת קומפלט 
 מדידות ואורכים באחריות הקבלן 
 באחריות הקבלן לספק את כל הצינורות ע"פ תוכנית +תעלות פח  הנדרשות - יסופקו רק צנרות פח /מריחף /רשת  
גודל התעלה  לפי כמות החיווט+ הפרדה בין חשמל לתקשורת  
(belden/eurocable/gepco/klotz)   מחברים neutrik
פריסה של חיווט לכל הרמקולים באולם
ו 
הקבלן יבצע את כל עבודות הבינוי/שיפוץ הנדרשות המחויבים מהתקנת הציוד
חיבור והפעלת כל המערכת על כל מרכיביה עד למצב עבודה מלא 
בשום מקרה אין לשים תעלות או צינורת חיצוניות- באזורי הקהל 
כל הפעולות יבוצעו  בתיאום מלא עם יועץ המזמין ולשביעות רצונו. 
מחברים neutrik בלבד</t>
  </si>
  <si>
    <r>
      <rPr>
        <b/>
        <sz val="9"/>
        <rFont val="Arial"/>
        <family val="2"/>
        <scheme val="minor"/>
      </rPr>
      <t xml:space="preserve">Luminex </t>
    </r>
    <r>
      <rPr>
        <sz val="9"/>
        <rFont val="Arial"/>
        <family val="2"/>
        <scheme val="minor"/>
      </rPr>
      <t xml:space="preserve">
Gigacore 26i
with PoE supply</t>
    </r>
  </si>
  <si>
    <r>
      <rPr>
        <b/>
        <sz val="9"/>
        <rFont val="Arial"/>
        <family val="2"/>
        <scheme val="minor"/>
      </rPr>
      <t xml:space="preserve">ש"ע </t>
    </r>
    <r>
      <rPr>
        <sz val="9"/>
        <rFont val="Arial"/>
        <family val="2"/>
        <scheme val="minor"/>
      </rPr>
      <t xml:space="preserve">
אשר יאושר </t>
    </r>
    <r>
      <rPr>
        <b/>
        <u/>
        <sz val="9"/>
        <rFont val="Arial"/>
        <family val="2"/>
        <scheme val="minor"/>
      </rPr>
      <t>מראש</t>
    </r>
    <r>
      <rPr>
        <sz val="9"/>
        <rFont val="Arial"/>
        <family val="2"/>
        <scheme val="minor"/>
      </rPr>
      <t xml:space="preserve"> בתהליך שאלות ההבהרה 
</t>
    </r>
  </si>
  <si>
    <t>Ethernet connectivity: 24 x RJ45 connectors (incl. 4x dual media on ports 21-24)
Fiber connectivity: 6 x SFP cages (incl. 4x dual media on ports 21-24)
Ethernet port speed: 1Gbps
Serial: 1 x serial RJ45 console port</t>
  </si>
  <si>
    <t>מתג הרשת יהיה Layer 2 מנוהל  1 Gbps . ניתן יהיה לנהל את המתג ללא כל ידע ב-IT.
למתג הרשת יהיה חיבור של ספק חיצוני לגיבוי הספק הראשי
המתג יתמוך בהעברת הפרוטוקולים הבאים:
1.AVB
2. Dante
3. RAVENNA/AES67
4.Art-net
5.MA-net
6.sACN
7.Q-LAN
המתג יתמוך בסטנדרטים הבאים ללא שום הגדרה מראש:
1.RlinkX
2.QOS
3.MULTICAST
4. MultiLinkX
5.IGMP Snooping
6. PTP V2
יש לכלול במחיר היחידה את כל מתאמי SFP הנדרשים לסיב הקיים.
יחידה ראשית תותקן בארון מסד בחדר הבקרה, 
יחידה 2 תותקן בשולחן המזכירות ויחוברו באמצעות סיב אופטי הקיים בארנה.</t>
  </si>
  <si>
    <t xml:space="preserve">כולל מעמד שולחני מקורי </t>
  </si>
  <si>
    <r>
      <rPr>
        <b/>
        <sz val="8"/>
        <rFont val="Arial"/>
        <family val="2"/>
        <scheme val="minor"/>
      </rPr>
      <t>Crestron</t>
    </r>
    <r>
      <rPr>
        <sz val="8"/>
        <rFont val="Arial"/>
        <family val="2"/>
        <scheme val="minor"/>
      </rPr>
      <t xml:space="preserve">
2x DM-NVX-363
</t>
    </r>
  </si>
  <si>
    <r>
      <rPr>
        <b/>
        <sz val="8"/>
        <rFont val="Arial"/>
        <family val="2"/>
        <scheme val="minor"/>
      </rPr>
      <t>Crestron</t>
    </r>
    <r>
      <rPr>
        <sz val="8"/>
        <rFont val="Arial"/>
        <family val="2"/>
        <scheme val="minor"/>
      </rPr>
      <t xml:space="preserve">
 DM-NVX-363
</t>
    </r>
  </si>
  <si>
    <t>Control Engine</t>
  </si>
  <si>
    <r>
      <rPr>
        <b/>
        <sz val="8"/>
        <rFont val="Arial"/>
        <family val="2"/>
        <scheme val="minor"/>
      </rPr>
      <t xml:space="preserve">QSC </t>
    </r>
    <r>
      <rPr>
        <sz val="8"/>
        <rFont val="Arial"/>
        <family val="2"/>
        <scheme val="minor"/>
      </rPr>
      <t xml:space="preserve">
Control license
</t>
    </r>
  </si>
  <si>
    <r>
      <rPr>
        <b/>
        <sz val="8"/>
        <rFont val="Arial"/>
        <family val="2"/>
        <scheme val="minor"/>
      </rPr>
      <t>Crestron</t>
    </r>
    <r>
      <rPr>
        <sz val="8"/>
        <rFont val="Arial"/>
        <family val="2"/>
        <scheme val="minor"/>
      </rPr>
      <t xml:space="preserve">
TSW-1060-B-S
</t>
    </r>
  </si>
  <si>
    <r>
      <rPr>
        <b/>
        <sz val="8"/>
        <rFont val="Arial"/>
        <family val="2"/>
        <scheme val="minor"/>
      </rPr>
      <t>luminex</t>
    </r>
    <r>
      <rPr>
        <sz val="8"/>
        <rFont val="Arial"/>
        <family val="2"/>
        <scheme val="minor"/>
      </rPr>
      <t xml:space="preserve">
</t>
    </r>
  </si>
  <si>
    <r>
      <rPr>
        <b/>
        <sz val="8"/>
        <rFont val="Arial"/>
        <family val="2"/>
        <scheme val="minor"/>
      </rPr>
      <t>Acme</t>
    </r>
    <r>
      <rPr>
        <sz val="8"/>
        <rFont val="Arial"/>
        <family val="2"/>
        <scheme val="minor"/>
      </rPr>
      <t xml:space="preserve"> 
</t>
    </r>
  </si>
  <si>
    <r>
      <rPr>
        <b/>
        <sz val="8"/>
        <rFont val="Arial"/>
        <family val="2"/>
        <scheme val="minor"/>
      </rPr>
      <t xml:space="preserve">ELC
</t>
    </r>
    <r>
      <rPr>
        <sz val="8"/>
        <rFont val="Arial"/>
        <family val="2"/>
        <scheme val="minor"/>
      </rPr>
      <t xml:space="preserve">
</t>
    </r>
  </si>
  <si>
    <r>
      <rPr>
        <b/>
        <sz val="8"/>
        <rFont val="Arial"/>
        <family val="2"/>
      </rPr>
      <t>Shure</t>
    </r>
    <r>
      <rPr>
        <sz val="8"/>
        <rFont val="Arial"/>
        <family val="2"/>
      </rPr>
      <t xml:space="preserve">
SM86</t>
    </r>
  </si>
  <si>
    <t>7.4</t>
  </si>
  <si>
    <r>
      <t xml:space="preserve">יש לכלול במחיר היחדיה: 
א. אספקת והתקנת המגבר  
ב.  </t>
    </r>
    <r>
      <rPr>
        <b/>
        <sz val="8"/>
        <rFont val="Arial"/>
        <family val="2"/>
        <scheme val="minor"/>
      </rPr>
      <t xml:space="preserve">תכנות וביצוע כיוונים  </t>
    </r>
    <r>
      <rPr>
        <sz val="8"/>
        <rFont val="Arial"/>
        <family val="2"/>
        <scheme val="minor"/>
      </rPr>
      <t xml:space="preserve">
</t>
    </r>
  </si>
  <si>
    <t>מגבר הספק 4 ערוצים +DSP ראשי TYPE-A</t>
  </si>
  <si>
    <t>Wall Mount Monitor Speaker + In-built volume control</t>
  </si>
  <si>
    <t xml:space="preserve">
הרמקול יהיה מיועד להתקנה על גבי הקיר, כולל גריל חזית, בעל תיבת תהודה אחורית מקורית של היצרן, כולל שנאי קו מובנה מקורי 70/100V
הרמקול יהיה מסוג WAY2
הרמקול יכלול וסת עוצמה מובנה, 
הרמקול יכלול ממסר עקיפה בזמן כריזה
Loudspeaker Type: full-range
Operating Range: 120 Hz to 15 kHz 
Sensitivity 1W/1m: 87 dB SPL 
Maximum Output:  99 dB SPL (peak)
 Nominal Impedance:  8 Ohms
Transformer Taps : 100V: 6W / 3W / 1W +Volume Selector + override Relay
Drivers:  5" -6.5
Enclosure:  ABS resin
</t>
  </si>
  <si>
    <t>7.6</t>
  </si>
  <si>
    <t>קופסת חיבור ישיר – אקטיבית</t>
  </si>
  <si>
    <r>
      <rPr>
        <b/>
        <sz val="8"/>
        <rFont val="Arial"/>
        <family val="2"/>
      </rPr>
      <t>BSS</t>
    </r>
    <r>
      <rPr>
        <sz val="8"/>
        <rFont val="Arial"/>
        <family val="2"/>
      </rPr>
      <t xml:space="preserve">
AR133</t>
    </r>
  </si>
  <si>
    <t>7.7</t>
  </si>
  <si>
    <t>7.8</t>
  </si>
  <si>
    <t>7.9</t>
  </si>
  <si>
    <t>7.10</t>
  </si>
  <si>
    <t>7.11</t>
  </si>
  <si>
    <t>7.13</t>
  </si>
  <si>
    <t>7.14</t>
  </si>
  <si>
    <t xml:space="preserve">מערכת אלחוטית-אנטנת דגל </t>
  </si>
  <si>
    <r>
      <t xml:space="preserve">SHURE
</t>
    </r>
    <r>
      <rPr>
        <sz val="8"/>
        <rFont val="Arial"/>
        <family val="2"/>
      </rPr>
      <t>UA874</t>
    </r>
    <r>
      <rPr>
        <b/>
        <sz val="8"/>
        <rFont val="Arial"/>
        <family val="2"/>
      </rPr>
      <t xml:space="preserve">
</t>
    </r>
  </si>
  <si>
    <r>
      <rPr>
        <b/>
        <sz val="8"/>
        <rFont val="Arial"/>
        <family val="2"/>
      </rPr>
      <t>SENNHEISER</t>
    </r>
    <r>
      <rPr>
        <sz val="8"/>
        <rFont val="Arial"/>
        <family val="2"/>
      </rPr>
      <t xml:space="preserve">
AB3-D+A1031
</t>
    </r>
  </si>
  <si>
    <t xml:space="preserve">יש לכלול במחיר היחידה כבל RG213  באורך 30 מטר  + בוסטרים ע"פ הוראות יצרן של המערכת למרחק הנ"ל  </t>
  </si>
  <si>
    <r>
      <t xml:space="preserve">פודיום למרצה ,מתוצרת Villa ProCtrl  דגם ISERT
 הפודיום יכלול את האבזרים הבאים: 
• גלגלים כולל מעצורים
• קופסת חיבורים מקורית (HDMI+USB+LAN)
• מיקרופון קונדנסר  היפר קראדיאיד ,  גוזניק באורך  70ס"מ , בולם זעזועים - מתוצרת </t>
    </r>
    <r>
      <rPr>
        <b/>
        <sz val="8"/>
        <rFont val="Arial"/>
        <family val="2"/>
      </rPr>
      <t>SENNHISER/DPA</t>
    </r>
    <r>
      <rPr>
        <sz val="8"/>
        <rFont val="Arial"/>
        <family val="2"/>
      </rPr>
      <t xml:space="preserve">  בלבד 
• מנורת לד עם מפסק 
•  צמת כבילה 4 מטר HDMI+VGA+A+LAN+חשמל בתוך שרינק בד               
• כיסוי בד לאחסנה 
- יש לכלול את כל עבודות התאמה הנדרשות  להתקנת האבזרים
-יש לכלול  מגענים  + כל האבזרים  הנדרשים לצורך שליטה על גובהה הפודיום מרחוק - באמצעות ממסכי המגע/מערכת בקרה  
</t>
    </r>
  </si>
  <si>
    <t>7.12</t>
  </si>
  <si>
    <r>
      <t xml:space="preserve"> </t>
    </r>
    <r>
      <rPr>
        <b/>
        <sz val="8"/>
        <rFont val="Arial"/>
        <family val="2"/>
        <scheme val="minor"/>
      </rPr>
      <t>L- Acoustics</t>
    </r>
    <r>
      <rPr>
        <sz val="8"/>
        <rFont val="Arial"/>
        <family val="2"/>
        <scheme val="minor"/>
      </rPr>
      <t xml:space="preserve">
LA12X</t>
    </r>
  </si>
  <si>
    <t xml:space="preserve">דוכן מרצה 
עמדת הפעלה 
נייד 
</t>
  </si>
  <si>
    <t xml:space="preserve">NDI to USB Converter </t>
  </si>
  <si>
    <r>
      <t xml:space="preserve">BirdDog
</t>
    </r>
    <r>
      <rPr>
        <sz val="8"/>
        <rFont val="Arial"/>
        <family val="2"/>
        <scheme val="minor"/>
      </rPr>
      <t>Pod</t>
    </r>
  </si>
  <si>
    <r>
      <rPr>
        <b/>
        <sz val="8"/>
        <rFont val="Arial"/>
        <family val="2"/>
        <scheme val="minor"/>
      </rPr>
      <t>Crestron</t>
    </r>
    <r>
      <rPr>
        <sz val="8"/>
        <rFont val="Arial"/>
        <family val="2"/>
        <scheme val="minor"/>
      </rPr>
      <t xml:space="preserve">
CP4N
</t>
    </r>
  </si>
  <si>
    <t xml:space="preserve">עבור הטמעת  המצלמה (וידאו + אודיו) אל יחידות דיקודר  ניידת
באחריות המציע לכלול את כל האביזרים הנדרשים (ע"פ המערכת המוצעת ע"י )  
לצורך  יצירת דיקודר עם יציאת  USB  אחת  הכוללת AV של האולם (לצורך הקלטת ושידור) </t>
  </si>
  <si>
    <t xml:space="preserve">מסך לד A  
מסך לד B 
מוניטור רצפה 
נייד  (כשכולל בתוכו אודיו + ויודאו  בusb   ) </t>
  </si>
  <si>
    <t>2CH. Dsp Amp (Type-נ)</t>
  </si>
  <si>
    <r>
      <t xml:space="preserve">מגבר הספק עם DSP מובנה לכל ערוץ
כניסת אודיו אנלוגי  : 2
כולל כניסת אודיו + בקרה דגיטלית(אשר תנוטר ותשלט מתוכנת הפרוססור) : DANTE\AVB\QLAN\BLU  - בהתאם לדגם הפרווסור המוצע 
כולל יציאת 70/100V
הספק לערוץ:150W: 70/100V/8Ω
</t>
    </r>
    <r>
      <rPr>
        <b/>
        <sz val="8"/>
        <rFont val="Arial"/>
        <family val="2"/>
      </rPr>
      <t xml:space="preserve">מתוצרת :
</t>
    </r>
    <r>
      <rPr>
        <sz val="8"/>
        <rFont val="Arial"/>
        <family val="2"/>
      </rPr>
      <t>Lab Gruppen
Powersoft
Crown Audio
QSC</t>
    </r>
    <r>
      <rPr>
        <b/>
        <sz val="8"/>
        <rFont val="Arial"/>
        <family val="2"/>
      </rPr>
      <t xml:space="preserve">
בלבד
</t>
    </r>
    <r>
      <rPr>
        <sz val="8"/>
        <rFont val="Arial"/>
        <family val="2"/>
      </rPr>
      <t xml:space="preserve">
</t>
    </r>
  </si>
  <si>
    <t xml:space="preserve">כולל מסך "24 
מקלדת ועכבר </t>
  </si>
  <si>
    <t>C.M</t>
  </si>
  <si>
    <r>
      <rPr>
        <b/>
        <sz val="8"/>
        <rFont val="Arial"/>
        <family val="2"/>
        <scheme val="minor"/>
      </rPr>
      <t>Moveket</t>
    </r>
    <r>
      <rPr>
        <sz val="8"/>
        <rFont val="Arial"/>
        <family val="2"/>
        <scheme val="minor"/>
      </rPr>
      <t xml:space="preserve">
</t>
    </r>
  </si>
  <si>
    <r>
      <rPr>
        <b/>
        <sz val="8"/>
        <rFont val="Arial"/>
        <family val="2"/>
        <scheme val="minor"/>
      </rPr>
      <t>Chain Master</t>
    </r>
    <r>
      <rPr>
        <sz val="8"/>
        <rFont val="Arial"/>
        <family val="2"/>
        <scheme val="minor"/>
      </rPr>
      <t xml:space="preserve">
</t>
    </r>
  </si>
  <si>
    <t xml:space="preserve">מנוע שרשרת בעל כושר נשיאה של  500 ק"ג  </t>
  </si>
  <si>
    <t xml:space="preserve">מנוע שרשרת בעל כושר נשיאה של  500 ק"ג  
בתקן:  D8+ 
אורך שרשרת: 10 מטר 
כולל תושבות קיבוע וכלל האביזרים הנדרשים לקיבוע לקורות התקרה /מבנה 
כולל מערכת קריאת מיקום  ,
כולל מפסקי גבול  
כולל הכנת תרשימים  בסוליד לאישור המזמין טרם התקנה
התקנה ע"י קבלן מומחה בתחום  : אימפק , ד.ש  במות . צארמר גרופ, שריג -  בלבד 
כולל  הנפקת אישור מהנדס מכונות מורשה  לאחר  ההתקה על כלל רכבי המערכת </t>
  </si>
  <si>
    <t xml:space="preserve">מערכת פיקוד חכמה  </t>
  </si>
  <si>
    <t xml:space="preserve">מערך חיווט ופנטגרף לטראס </t>
  </si>
  <si>
    <r>
      <t xml:space="preserve">SHURE
</t>
    </r>
    <r>
      <rPr>
        <sz val="8"/>
        <rFont val="Arial"/>
        <family val="2"/>
      </rPr>
      <t>ULXD2/B86</t>
    </r>
    <r>
      <rPr>
        <b/>
        <sz val="8"/>
        <rFont val="Arial"/>
        <family val="2"/>
      </rPr>
      <t xml:space="preserve">
</t>
    </r>
  </si>
  <si>
    <r>
      <t xml:space="preserve"> </t>
    </r>
    <r>
      <rPr>
        <b/>
        <sz val="8"/>
        <rFont val="Arial"/>
        <family val="2"/>
        <scheme val="minor"/>
      </rPr>
      <t>L- Acoustics</t>
    </r>
    <r>
      <rPr>
        <sz val="8"/>
        <rFont val="Arial"/>
        <family val="2"/>
        <scheme val="minor"/>
      </rPr>
      <t xml:space="preserve">
1X P1</t>
    </r>
  </si>
  <si>
    <r>
      <rPr>
        <b/>
        <sz val="8"/>
        <rFont val="Arial"/>
        <family val="2"/>
        <scheme val="minor"/>
      </rPr>
      <t>d&amp;b Audio</t>
    </r>
    <r>
      <rPr>
        <sz val="8"/>
        <rFont val="Arial"/>
        <family val="2"/>
        <scheme val="minor"/>
      </rPr>
      <t xml:space="preserve">
DS20</t>
    </r>
  </si>
  <si>
    <t>טראס  40  משולש 1מ'</t>
  </si>
  <si>
    <r>
      <rPr>
        <b/>
        <sz val="8"/>
        <rFont val="Arial"/>
        <family val="2"/>
        <scheme val="minor"/>
      </rPr>
      <t>Alustage</t>
    </r>
    <r>
      <rPr>
        <sz val="8"/>
        <rFont val="Arial"/>
        <family val="2"/>
        <scheme val="minor"/>
      </rPr>
      <t xml:space="preserve">
ALC43100</t>
    </r>
  </si>
  <si>
    <t xml:space="preserve">צבע : שחור מט (צביעה אצל היצרן) 
יש לכלול את כל המתאמים  והאבזרים ולחיבור לשרשראות המנועים 
(8 מטר , על 2 מנועים 3X) 
</t>
  </si>
  <si>
    <t>מערכת פיקוד ממוחשבת מסונכרנת  עבור 6 מנועים 
סינכרון מול אינקודרים +מפסקי גבול, במקרה של גובה או סטיה של מנוע אחד במערכת המערכת תבצע תיקון אוטומטי ללא התערבות טכנאי 
אופציה לשליחה לגבהים שיקבעו מראש או על ידי הגדרה במסך המגע 
עצירה רכה והנעה רכה לכל המנועים , הגנות מנוע ,בודק סדר פאסות 
כולל מסך מגע מרוחק מהלוח הכולל פטרית חרום ושני לחצני הפעלה </t>
  </si>
  <si>
    <t>פנס שטיפה ממונע</t>
  </si>
  <si>
    <t xml:space="preserve">מצורף תוכניות עם מקרא הכולל את סוג הכבילה ויעדה
מחיר קומפלט, כולל אספקה , השחלה , והתקנה לכלל אבזרי קצה  </t>
  </si>
  <si>
    <t xml:space="preserve">יש לכלול במחיר היחידה : 
א. תכנות קומפלט למערכות הבאות : אודיו, וידאו , צילום ,תארות במה , תאורה אדרכלית
ב. כולל תיאום עם ספקים צג ג' 
ג. כולל הכנת תרשימים גרפים לאישור המזימין 
ד. כולל ביצוע  שינוי/התאמות  בתקופת ההרצה  (3 חודשים ממועד המסירה)  </t>
  </si>
  <si>
    <r>
      <t xml:space="preserve">לכל יחידת טראס( 8 מטר) נדרש : 
1. 8 יח שקעים כפולים ניסקו בצבע שחור מט  - ע"ג תעלת פח שחורה 10/10 הכוללת מחיצה  לחשמל וקשורת 
2. אספקת ופריסת 8 </t>
    </r>
    <r>
      <rPr>
        <b/>
        <u/>
        <sz val="8"/>
        <rFont val="Arial"/>
        <family val="2"/>
        <scheme val="minor"/>
      </rPr>
      <t xml:space="preserve">כבלי  חשמל גמיש </t>
    </r>
    <r>
      <rPr>
        <sz val="8"/>
        <rFont val="Arial"/>
        <family val="2"/>
        <scheme val="minor"/>
      </rPr>
      <t xml:space="preserve">תקני אל קופסת מהדקים שבתקרה  
3. 4 יחידות עם קופסאות חיבורים חרוטות הכוללות מחברי  DMX+ARTNET (מחברים ניוטריק בלבד)  
4. אספקת ופריסת 4 </t>
    </r>
    <r>
      <rPr>
        <b/>
        <u/>
        <sz val="8"/>
        <rFont val="Arial"/>
        <family val="2"/>
        <scheme val="minor"/>
      </rPr>
      <t>כבלי DMX  גמיש תקני</t>
    </r>
    <r>
      <rPr>
        <sz val="8"/>
        <rFont val="Arial"/>
        <family val="2"/>
        <scheme val="minor"/>
      </rPr>
      <t xml:space="preserve"> אל מסד מרכזי (ללא כל חיבור /מגשר בתקרה ) 
5. אספקת ופריסת </t>
    </r>
    <r>
      <rPr>
        <b/>
        <u/>
        <sz val="8"/>
        <rFont val="Arial"/>
        <family val="2"/>
        <scheme val="minor"/>
      </rPr>
      <t xml:space="preserve">4 כבלי ARTNET/CAT-7 </t>
    </r>
    <r>
      <rPr>
        <sz val="8"/>
        <rFont val="Arial"/>
        <family val="2"/>
        <scheme val="minor"/>
      </rPr>
      <t xml:space="preserve">  גמיש תקני אל מסד מרכזי (ללא כל חיבור /מגשר בתקרה ) 
6. פנטוגרף מספרים עם מחציה לחשמל ותקשורת 
7. הכנת תרשים בסוליד לאישור המזמין 
8. התקנה ע"י קבלן מומחה בתחום  : אימפק , ד.ש  במות . צארמר גרופ, שריג -  בלבד </t>
    </r>
  </si>
  <si>
    <t xml:space="preserve">פנס פרופיל לדוכן נאומים </t>
  </si>
  <si>
    <r>
      <rPr>
        <b/>
        <sz val="10"/>
        <color rgb="FF000000"/>
        <rFont val="Arial"/>
        <family val="2"/>
        <scheme val="minor"/>
      </rPr>
      <t>ECO STAGE PRO</t>
    </r>
    <r>
      <rPr>
        <sz val="10"/>
        <color indexed="8"/>
        <rFont val="Arial"/>
        <family val="2"/>
        <scheme val="minor"/>
      </rPr>
      <t xml:space="preserve">
Profile 200v</t>
    </r>
  </si>
  <si>
    <r>
      <rPr>
        <b/>
        <sz val="10"/>
        <color rgb="FF000000"/>
        <rFont val="Arial"/>
        <family val="2"/>
        <scheme val="minor"/>
      </rPr>
      <t>Robe</t>
    </r>
    <r>
      <rPr>
        <sz val="10"/>
        <color indexed="8"/>
        <rFont val="Arial"/>
        <family val="2"/>
        <scheme val="minor"/>
      </rPr>
      <t xml:space="preserve">
Parfect 150 FWQ RGBW</t>
    </r>
  </si>
  <si>
    <t>פנס  ספוט  ממונע</t>
  </si>
  <si>
    <r>
      <rPr>
        <b/>
        <sz val="10"/>
        <color rgb="FF000000"/>
        <rFont val="Arial"/>
        <family val="2"/>
        <scheme val="minor"/>
      </rPr>
      <t>ECO STAGE PRO</t>
    </r>
    <r>
      <rPr>
        <sz val="10"/>
        <color indexed="8"/>
        <rFont val="Arial"/>
        <family val="2"/>
        <scheme val="minor"/>
      </rPr>
      <t xml:space="preserve">
400 led SPOOT</t>
    </r>
  </si>
  <si>
    <t>פנסים סטטיים</t>
  </si>
  <si>
    <t>8.12</t>
  </si>
  <si>
    <t>8.13</t>
  </si>
  <si>
    <r>
      <rPr>
        <b/>
        <sz val="8"/>
        <rFont val="Arial"/>
        <family val="2"/>
        <scheme val="minor"/>
      </rPr>
      <t xml:space="preserve">Prolights 
</t>
    </r>
    <r>
      <rPr>
        <sz val="8"/>
        <rFont val="Arial"/>
        <family val="2"/>
        <scheme val="minor"/>
      </rPr>
      <t xml:space="preserve">EclProfile FW
</t>
    </r>
  </si>
  <si>
    <r>
      <rPr>
        <b/>
        <sz val="8"/>
        <rFont val="Arial"/>
        <family val="2"/>
        <scheme val="minor"/>
      </rPr>
      <t xml:space="preserve">Prolights 
</t>
    </r>
    <r>
      <rPr>
        <sz val="8"/>
        <rFont val="Arial"/>
        <family val="2"/>
        <scheme val="minor"/>
      </rPr>
      <t>Astra PAR7ZIP</t>
    </r>
    <r>
      <rPr>
        <b/>
        <sz val="8"/>
        <rFont val="Arial"/>
        <family val="2"/>
        <scheme val="minor"/>
      </rPr>
      <t xml:space="preserve">
</t>
    </r>
    <r>
      <rPr>
        <sz val="8"/>
        <rFont val="Arial"/>
        <family val="2"/>
        <scheme val="minor"/>
      </rPr>
      <t xml:space="preserve">
</t>
    </r>
  </si>
  <si>
    <r>
      <rPr>
        <b/>
        <sz val="10"/>
        <color rgb="FF000000"/>
        <rFont val="Arial"/>
        <family val="2"/>
        <scheme val="minor"/>
      </rPr>
      <t xml:space="preserve">HYL </t>
    </r>
    <r>
      <rPr>
        <sz val="10"/>
        <color indexed="8"/>
        <rFont val="Arial"/>
        <family val="2"/>
        <scheme val="minor"/>
      </rPr>
      <t xml:space="preserve">
L-21 460W</t>
    </r>
  </si>
  <si>
    <r>
      <rPr>
        <b/>
        <sz val="10"/>
        <color rgb="FF000000"/>
        <rFont val="Arial"/>
        <family val="2"/>
        <scheme val="minor"/>
      </rPr>
      <t>Robe</t>
    </r>
    <r>
      <rPr>
        <sz val="10"/>
        <color indexed="8"/>
        <rFont val="Arial"/>
        <family val="2"/>
        <scheme val="minor"/>
      </rPr>
      <t xml:space="preserve">
Robe Robin 350 LEDWash</t>
    </r>
  </si>
  <si>
    <r>
      <rPr>
        <b/>
        <sz val="8"/>
        <rFont val="Arial"/>
        <family val="2"/>
        <scheme val="minor"/>
      </rPr>
      <t xml:space="preserve">Prolights 
</t>
    </r>
    <r>
      <rPr>
        <sz val="8"/>
        <rFont val="Arial"/>
        <family val="2"/>
        <scheme val="minor"/>
      </rPr>
      <t xml:space="preserve">Astra Wash19Pix
</t>
    </r>
  </si>
  <si>
    <r>
      <rPr>
        <b/>
        <sz val="9"/>
        <rFont val="Arial"/>
        <family val="2"/>
        <scheme val="minor"/>
      </rPr>
      <t>Baugruppe</t>
    </r>
    <r>
      <rPr>
        <sz val="9"/>
        <rFont val="Arial"/>
        <family val="2"/>
        <scheme val="minor"/>
      </rPr>
      <t xml:space="preserve">
8912-B
</t>
    </r>
  </si>
  <si>
    <t>3.11</t>
  </si>
  <si>
    <t>3.12</t>
  </si>
  <si>
    <t>5.2</t>
  </si>
  <si>
    <t>6.5</t>
  </si>
  <si>
    <r>
      <rPr>
        <b/>
        <sz val="9"/>
        <rFont val="Arial"/>
        <family val="2"/>
        <scheme val="minor"/>
      </rPr>
      <t>SAMSUNG</t>
    </r>
    <r>
      <rPr>
        <sz val="9"/>
        <rFont val="Arial"/>
        <family val="2"/>
        <scheme val="minor"/>
      </rPr>
      <t xml:space="preserve">
IE020A (P2.0)</t>
    </r>
  </si>
  <si>
    <r>
      <rPr>
        <b/>
        <sz val="9"/>
        <rFont val="Arial"/>
        <family val="2"/>
        <scheme val="minor"/>
      </rPr>
      <t>UNILUMIN</t>
    </r>
    <r>
      <rPr>
        <sz val="9"/>
        <rFont val="Arial"/>
        <family val="2"/>
        <scheme val="minor"/>
      </rPr>
      <t xml:space="preserve">
Upanel1.9S</t>
    </r>
  </si>
  <si>
    <r>
      <rPr>
        <b/>
        <sz val="9"/>
        <rFont val="Arial"/>
        <family val="2"/>
        <scheme val="minor"/>
      </rPr>
      <t>LEYARD</t>
    </r>
    <r>
      <rPr>
        <sz val="9"/>
        <rFont val="Arial"/>
        <family val="2"/>
        <scheme val="minor"/>
      </rPr>
      <t xml:space="preserve">
TKS1.8 </t>
    </r>
  </si>
  <si>
    <t>מחיר היחידה יכול 
א. תכנון ראשוני : 
 מיפוי והכנת תוכנית של קונסטרוקציה , בין המסך המוצע לבין הקונסטרוקציה/מבנה  הקיימים באתר.
הקבלן ינפיק תוכנית מפורטת  לאישור קונס' המזמין לצורך אישורו טרם תחילת העבודות 
ב. הקונסטרוקציה
אספקת  והובלת  קונסטרוקציה מתאמת/קלה +חיפוי היקפי + כל האבזרים והחומרים  הנדרשים.
התקנה :  בהתאם לתוכנית ההנדסית + אישור חתום קונס' לאחר התקנה.
יש לתמחר בסעיף זה את כל העבודות ואביזרים הנדרשים להתקנת המסך (הקמת והנפת ,עיגון , הקונסטרוקציות והתקנת המסך וכו') - עד להפעלה מושלמת של המסך</t>
  </si>
  <si>
    <r>
      <rPr>
        <b/>
        <sz val="9"/>
        <rFont val="Arial"/>
        <family val="2"/>
        <scheme val="minor"/>
      </rPr>
      <t>ABSEN</t>
    </r>
    <r>
      <rPr>
        <sz val="9"/>
        <rFont val="Arial"/>
        <family val="2"/>
        <scheme val="minor"/>
      </rPr>
      <t xml:space="preserve">
A2719 V3</t>
    </r>
  </si>
  <si>
    <r>
      <t>LG
LSCB018-RK</t>
    </r>
    <r>
      <rPr>
        <sz val="9"/>
        <rFont val="Arial"/>
        <family val="2"/>
        <scheme val="minor"/>
      </rPr>
      <t xml:space="preserve">
</t>
    </r>
  </si>
  <si>
    <t>המסך יהיה בעל התקנים הבאים : 
CB 
למען הסר ספק יש להציג תעודת בדיקה על כל יח' המסך מהדגם המוצע  קומפלט (ולא רק על הרכיבים ממנו הוא מורכב)  . 
התעודות ינפקו ממעבדות ידועות וקבילות על מכון תקנים כדוגמת  / TUV /UL .</t>
  </si>
  <si>
    <r>
      <rPr>
        <b/>
        <sz val="8"/>
        <rFont val="Arial"/>
        <family val="2"/>
      </rPr>
      <t xml:space="preserve">JBL </t>
    </r>
    <r>
      <rPr>
        <sz val="8"/>
        <rFont val="Arial"/>
        <family val="2"/>
      </rPr>
      <t xml:space="preserve">
</t>
    </r>
  </si>
  <si>
    <r>
      <rPr>
        <b/>
        <sz val="8"/>
        <rFont val="Arial"/>
        <family val="2"/>
      </rPr>
      <t>EV</t>
    </r>
    <r>
      <rPr>
        <sz val="8"/>
        <rFont val="Arial"/>
        <family val="2"/>
      </rPr>
      <t xml:space="preserve">
</t>
    </r>
  </si>
  <si>
    <r>
      <rPr>
        <b/>
        <sz val="8"/>
        <rFont val="Arial"/>
        <family val="2"/>
      </rPr>
      <t>MARTIN</t>
    </r>
    <r>
      <rPr>
        <sz val="8"/>
        <rFont val="Arial"/>
        <family val="2"/>
      </rPr>
      <t xml:space="preserve">
</t>
    </r>
  </si>
  <si>
    <t xml:space="preserve">סוג תיבה : עץ 
יש לכלול  כבל משולב חשמל + אודיו באורך 7.5 מטר
יש לכלול מארז זוגי  </t>
  </si>
  <si>
    <t>8.14</t>
  </si>
  <si>
    <t>מחיר היחידה לכלול אספקה והתקנה של כל הנ"ל בתקרה של עד גובה 8  מטר 
מתקן תלייה קבוע לתליית  רכיבי מערכות מולטימדיה -  הכולל:
תעלת פלדה לכבילה ולשקעי כח צינור תחתון לתליית האביזרים .
המתקן תלוי מהתקרה ע"י 5 צינורות פלדה מעוגנים לתקרת הבטון.
המתקן יוכל לשאת ציוד שונה בעומס מועיל של 300 ק"ג - מלבד המשקל העצמי שלו.
מודגש שמהנדס מטעם קבלן המערכות חייב לספק אישור בכתב למתקן עצמו וכן לתאם עם מהנדס הבניין את העיגונים לתקרת הבטון ולקבל את אישורו בכתב לפרטי העיגון שהוא מעביר לו בצורה מסודרת ומקצועית.
   תעלת פלדה לשקעים ולמעבר כבילת החשמל והתקשורת.
 א.  תעלת פח פלדה קונסטרוקטיבית בעובי כ-3 מ"מ בחתך כ-  C  80/80 מ"מ (מידות סופיות לאישור המתכנן) - המכילה את הכבילה האופקית והשקעים – להלן.           בתוך התעלה מחיצת פח פנימית להפרדה בין קווי החשמל לקווי התקשורת. לתעלה מכסה פח פלדה 1.5 מ"מ המחובר ל"כתפי"    
      הפרופיל ע"י ברגים      שקועים פח המכסה בעלי ראש קוני. המכסה בקטעים שווים באורך של כ-60 ס"מ כ"א.
  ב. צינור פלדה אופקי  לתליית האבזרים    "1.5 עובי דופן 2.9 מחובר לתחתית התעלה ע"י קטעי  
      צינור כנ"ל המקשרים  בין התעלה לצינור האופקי בריתוכי אוכף לצינור האופקי התחתון .  המקשרים במרווחים שווים כל כ- 100 ס"מ כאשר תמיד מקשר אחד           מתחת לצינור תלייה אנכי 
      לתקרה המסיבית. 
 ג    מודגש שכל האלמנטים מהפלדה המרכיבים את האגד יהיו בעלי קצוות, פינות וכו' – מעוגלים,    
      מוחלקים ומלוטשים לבטיחות מלאה של ידי המשתמשים בהם באישור המתכנן. 
      כל הריתוכים יהיו מלוטשים מעוגלים וחלקים ברמה אסטטית גבוהה .
      תשתיות החשמל והתקשורת  - בתעלה.
 שקעי אספקת חשמל . 
 בגוף  כל תעלה יתקין הקבלן  6-8 שקעי חשמל דירקטים חד-פאזיים 16 אמפ' מסוג "שקע ישראלי" עמיד לחום כדוגמת "ניסקו" עליו רשום ע"י היצרן - 16 אמפר. 
 השקעים מפוזרים שווה לאורך כל התעלה לפי אורכה. 
 כל השקעים ממוספרים ומזוהים,  הכבל באורך מלא ומתואם בין הקבלן לקבלן החשמל של הפרויקט.  כל 2 שקעים מחוברים לקו הזנה נפרד אחד + מאמ"ת בארון החשמל 
 כל כבל רציף ונמשך מארון החשמל שבגב הבמה ללא קופסאות חיבורים – מתפצל בתןך התעלה ןמחובר ישירות אל השקעים כנ"ל. 
 שקעי התקשורת  
 בגוף של כל תעלה יבצע הקבלן שקעי תקשורת - הכבלים יעברו רצופים ללא ניתוק וקופסאות חיבור - מהמסד  אל תוך המסלול לקווי התקשורת שבתוך התעלות המופרד ע"י מחיצת הפח הפנימית כמפורט עיל.</t>
  </si>
  <si>
    <t xml:space="preserve"> יש לכלול במחיר היחדה  מעמד רצפתי וזויתי 
 </t>
  </si>
  <si>
    <r>
      <rPr>
        <b/>
        <sz val="8"/>
        <rFont val="Arial"/>
        <family val="2"/>
        <scheme val="minor"/>
      </rPr>
      <t xml:space="preserve">Meyer Sound </t>
    </r>
    <r>
      <rPr>
        <sz val="8"/>
        <rFont val="Arial"/>
        <family val="2"/>
        <scheme val="minor"/>
      </rPr>
      <t xml:space="preserve">
X40
</t>
    </r>
  </si>
  <si>
    <t>2X 8"  Speaker</t>
  </si>
  <si>
    <r>
      <rPr>
        <b/>
        <sz val="8"/>
        <rFont val="Arial"/>
        <family val="2"/>
        <scheme val="minor"/>
      </rPr>
      <t>d&amp;b Audio</t>
    </r>
    <r>
      <rPr>
        <sz val="8"/>
        <rFont val="Arial"/>
        <family val="2"/>
        <scheme val="minor"/>
      </rPr>
      <t xml:space="preserve">
Y7Pi
</t>
    </r>
  </si>
  <si>
    <t xml:space="preserve">בד רגל </t>
  </si>
  <si>
    <t xml:space="preserve">פדגוה קדמית </t>
  </si>
  <si>
    <t>Stage &amp;  lighting system</t>
  </si>
  <si>
    <t>בית תרבות  -מבשרת ציון</t>
  </si>
  <si>
    <r>
      <t xml:space="preserve"> </t>
    </r>
    <r>
      <rPr>
        <b/>
        <sz val="8"/>
        <rFont val="Arial"/>
        <family val="2"/>
        <scheme val="minor"/>
      </rPr>
      <t>L- Acoustics</t>
    </r>
    <r>
      <rPr>
        <sz val="8"/>
        <rFont val="Arial"/>
        <family val="2"/>
        <scheme val="minor"/>
      </rPr>
      <t xml:space="preserve">
2X A10</t>
    </r>
  </si>
  <si>
    <r>
      <t xml:space="preserve">Application:Indoor
Cabinet type: </t>
    </r>
    <r>
      <rPr>
        <b/>
        <u/>
        <sz val="9"/>
        <rFont val="Arial"/>
        <family val="2"/>
      </rPr>
      <t>Curved</t>
    </r>
    <r>
      <rPr>
        <sz val="9"/>
        <rFont val="Arial"/>
        <family val="2"/>
      </rPr>
      <t xml:space="preserve">
Pixel Configuration : </t>
    </r>
    <r>
      <rPr>
        <b/>
        <u/>
        <sz val="9"/>
        <rFont val="Arial"/>
        <family val="2"/>
      </rPr>
      <t>SMD + GOB Protection</t>
    </r>
    <r>
      <rPr>
        <sz val="9"/>
        <rFont val="Arial"/>
        <family val="2"/>
      </rPr>
      <t xml:space="preserve">
Pitch:≤1.9mm
Min Brightness: 600-700 nits
Frame Rate: 50/60 Hz
Refresh Rate: 3,840Hz
Min Lifetime: 100.000hrs
MIN Viewing angle - Horizontal:155°
MIN Viewing angle - Vertical :140°
Service Access: FRONT
 IP rating :30
Working Temperature / Humidity:30°C to 50°
</t>
    </r>
  </si>
  <si>
    <t xml:space="preserve">מסך לד במידות מינימאליות :
רוחב :6מ' 
גובה : 3.5 מ'
סה"כ 21. מ"ר
כולל 10% חלקי חילוף אשר יסופקו למזמין
</t>
  </si>
  <si>
    <t xml:space="preserve">קונסנסטרקציה למסך לד   - תקרה רצפה </t>
  </si>
  <si>
    <t xml:space="preserve">בקר למסך לד  בינוני </t>
  </si>
  <si>
    <r>
      <t xml:space="preserve">NovaStar
</t>
    </r>
    <r>
      <rPr>
        <sz val="9"/>
        <rFont val="Arial"/>
        <family val="2"/>
        <scheme val="minor"/>
      </rPr>
      <t>VX1000</t>
    </r>
    <r>
      <rPr>
        <b/>
        <sz val="9"/>
        <rFont val="Arial"/>
        <family val="2"/>
        <scheme val="minor"/>
      </rPr>
      <t xml:space="preserve">
</t>
    </r>
  </si>
  <si>
    <t xml:space="preserve">יש לכלול במחיר היחדיה את כל התכנות הנדרש למסך המוצע </t>
  </si>
  <si>
    <t>Presentations 65" LCD display</t>
  </si>
  <si>
    <r>
      <t xml:space="preserve">• 65" Diagonal Size
• 24/7 
• 60Hz e-LED BLU Type
• 3840 x 2160 (16:9) Resolution
• Orientation: Landscape/Portrait
</t>
    </r>
    <r>
      <rPr>
        <b/>
        <sz val="8"/>
        <rFont val="Arial"/>
        <family val="2"/>
        <scheme val="minor"/>
      </rPr>
      <t>• 300nit Brightness</t>
    </r>
    <r>
      <rPr>
        <sz val="8"/>
        <rFont val="Arial"/>
        <family val="2"/>
        <scheme val="minor"/>
      </rPr>
      <t xml:space="preserve">
• 178:178 Viewing Angle (Horizontal / Vertical)
• 8 Response Time 
• Analog D-SUB, DVI-D, Display Port 1.2
• HDMI1, HDMI2, Component
• RJ45 External Control
• IR, Ambient Light External Sensor
בלבדSAMSUNG\LG\NEC \SONY\PANASONIC\Christie  :מתוצרת </t>
    </r>
  </si>
  <si>
    <t>6.5" ceiling-Mount Speaker</t>
  </si>
  <si>
    <r>
      <rPr>
        <b/>
        <sz val="9"/>
        <rFont val="Arial"/>
        <family val="2"/>
      </rPr>
      <t>JBL</t>
    </r>
    <r>
      <rPr>
        <sz val="9"/>
        <rFont val="Arial"/>
        <family val="2"/>
      </rPr>
      <t xml:space="preserve">
Control 26CT
</t>
    </r>
  </si>
  <si>
    <r>
      <rPr>
        <b/>
        <sz val="9"/>
        <rFont val="Arial"/>
        <family val="2"/>
        <scheme val="minor"/>
      </rPr>
      <t>Bose</t>
    </r>
    <r>
      <rPr>
        <sz val="9"/>
        <rFont val="Arial"/>
        <family val="2"/>
        <scheme val="minor"/>
      </rPr>
      <t xml:space="preserve">
DM6C</t>
    </r>
  </si>
  <si>
    <r>
      <rPr>
        <b/>
        <sz val="9"/>
        <rFont val="Arial"/>
        <family val="2"/>
        <scheme val="minor"/>
      </rPr>
      <t>EV</t>
    </r>
    <r>
      <rPr>
        <sz val="9"/>
        <rFont val="Arial"/>
        <family val="2"/>
        <scheme val="minor"/>
      </rPr>
      <t xml:space="preserve">
EVID-EC6.2</t>
    </r>
  </si>
  <si>
    <t xml:space="preserve">מתקן צוג קבוע  (מחיר למטר) </t>
  </si>
  <si>
    <t xml:space="preserve">כולל מיתקן קיר 
כולל נגן מובנה + רשיון כדוגמת "מגיק אינו" </t>
  </si>
  <si>
    <t>1.5</t>
  </si>
  <si>
    <r>
      <rPr>
        <b/>
        <sz val="8"/>
        <rFont val="Arial"/>
        <family val="2"/>
        <scheme val="minor"/>
      </rPr>
      <t>d&amp;b Audio</t>
    </r>
    <r>
      <rPr>
        <sz val="8"/>
        <rFont val="Arial"/>
        <family val="2"/>
        <scheme val="minor"/>
      </rPr>
      <t xml:space="preserve">
D40</t>
    </r>
  </si>
  <si>
    <r>
      <rPr>
        <b/>
        <sz val="8"/>
        <rFont val="Arial"/>
        <family val="2"/>
        <scheme val="minor"/>
      </rPr>
      <t>d&amp;b Audio</t>
    </r>
    <r>
      <rPr>
        <sz val="8"/>
        <rFont val="Arial"/>
        <family val="2"/>
        <scheme val="minor"/>
      </rPr>
      <t xml:space="preserve">
BI6
</t>
    </r>
  </si>
  <si>
    <r>
      <rPr>
        <b/>
        <sz val="8"/>
        <rFont val="Arial"/>
        <family val="2"/>
        <scheme val="minor"/>
      </rPr>
      <t xml:space="preserve">איפיון כללי:
</t>
    </r>
    <r>
      <rPr>
        <sz val="8"/>
        <rFont val="Arial"/>
        <family val="2"/>
        <scheme val="minor"/>
      </rPr>
      <t xml:space="preserve">1. כלל רכבי המערכת (סעיפים -1.6-1.1) כגון:  רמקולים ,פרוסורים לניהול , מגברי הספק DSP וכו'  יהיו "כפתרון אחוד וכולל "  </t>
    </r>
    <r>
      <rPr>
        <b/>
        <u/>
        <sz val="8"/>
        <rFont val="Arial"/>
        <family val="2"/>
        <scheme val="minor"/>
      </rPr>
      <t>מתוצרת יצרן 1 בלבד</t>
    </r>
    <r>
      <rPr>
        <sz val="8"/>
        <rFont val="Arial"/>
        <family val="2"/>
        <scheme val="minor"/>
      </rPr>
      <t xml:space="preserve"> ("יצרן המערכת")
2. כלל התוכנות שליטה (על הפרוססורים/מגברי DSP) ,תוכנת הדמיה אוקסטית , הנדרשות  להפעלת והתקנת המערכת יהיו </t>
    </r>
    <r>
      <rPr>
        <b/>
        <sz val="8"/>
        <rFont val="Arial"/>
        <family val="2"/>
        <scheme val="minor"/>
      </rPr>
      <t>מתוצרת "יצרן המערכת"  בלבד</t>
    </r>
    <r>
      <rPr>
        <sz val="8"/>
        <rFont val="Arial"/>
        <family val="2"/>
        <scheme val="minor"/>
      </rPr>
      <t xml:space="preserve"> 
3 המערכת תהיה מתוצרת יצרן בעל  מונטין ונסיון  מוכח שעומד ב"סטנדרט /דרישות/מפרטי האומנים"  של מיטב בכרי המופעים/אומנים בארץ ובעולם 
</t>
    </r>
  </si>
  <si>
    <t xml:space="preserve">אספקה והתקנה של קונסטרצקציה להתקנת מסך לד מרצפה/במה לתקרה למקומות שבהם אין אפשרות של התקנה ע"ג קיר או צוג/טראס 
גובה בין תקרה רצפה : 8-6 מטר 
רוחב קונסטרקציה נדרשת :  8-7  מטר
מחיר היח' יכלול  :
א.8-4 יח עמודי קונסטרקציה בקוטר מינימאלי של 10/10 ס"מ, גובה  6.5 מטר (מרצפה/במה אל תקרה),צבע העמודים שחור מט
ב. פסי קונסטקיצה קלה המותאמת למסך לד המוצע  
ג. מדידות והכנת תרשים 3D בבסוליד  אישור
ד.אישור מהנדס קונס' מורשה 
ה. חיפוי בד דריל שחור קטיפה מתוצרת גרץ 550 ג"ר לחלק העליון והתחתון של המסך + צדי המסך 
כולל 2 דלתית בתחתית 
</t>
  </si>
  <si>
    <r>
      <t xml:space="preserve">בד רגל במידות 12 רוחב על 1 גובה 
בד דריל מגורד חסין אש בעל תקן   , מינימום 500 גרם למטר 
כולל כיס תפר תחתון להשחלת צינור מתיחה (כוולל הצינור) 
כולל טבעות ומתריי קשירה 
</t>
    </r>
    <r>
      <rPr>
        <b/>
        <u/>
        <sz val="9"/>
        <color theme="1"/>
        <rFont val="Arial"/>
        <family val="2"/>
      </rPr>
      <t xml:space="preserve">כולל צוג באורך 12 מטר  48 מ"מ מקומר ע"פ תוואי המבה  ע"פ תרישם </t>
    </r>
  </si>
  <si>
    <t xml:space="preserve">מחשב זום/ מצגות/ קונטרול
</t>
  </si>
  <si>
    <t>DCP</t>
  </si>
  <si>
    <t xml:space="preserve">מקרן דיגיטלי קולנועי 2k </t>
  </si>
  <si>
    <r>
      <t xml:space="preserve">NEC
</t>
    </r>
    <r>
      <rPr>
        <sz val="8"/>
        <rFont val="Arial"/>
        <family val="2"/>
        <scheme val="minor"/>
      </rPr>
      <t>NC624</t>
    </r>
  </si>
  <si>
    <t>BARCO
SP2K‑7S</t>
  </si>
  <si>
    <r>
      <t xml:space="preserve">CHRISTIE
</t>
    </r>
    <r>
      <rPr>
        <sz val="8"/>
        <rFont val="Arial"/>
        <family val="2"/>
        <scheme val="minor"/>
      </rPr>
      <t>CP2406-Rbe</t>
    </r>
  </si>
  <si>
    <t xml:space="preserve">מקרן דיגיטלי קולנועי מאושר DCI ברזלוציה 2K, עם עוצמת הארה מינימלי של 6KLM ,בטכנלוגיה מסוג RGB LASER או RB LASER או LASER PHOSPOR
כולל עדשה תאומת ע"פ מידות המסך ומרחק המקרן </t>
  </si>
  <si>
    <t>שרת קולנועי מסוג IMS</t>
  </si>
  <si>
    <t xml:space="preserve">שרת קולנועי מאושר DCI עם נפח הטענה מינימלי  של  1.8TB
</t>
  </si>
  <si>
    <t xml:space="preserve">מפענח קולנעי </t>
  </si>
  <si>
    <t>QSC
 DCP300</t>
  </si>
  <si>
    <t>Trinnov 
OV2</t>
  </si>
  <si>
    <t>dolby
 cp950</t>
  </si>
  <si>
    <t xml:space="preserve">כולל תכנות וחיווט אנלוגי אל מגברי מערכת  כולל אפשרות לחיבור כניסת פרוססור </t>
  </si>
  <si>
    <t xml:space="preserve">מעמד  למקרן </t>
  </si>
  <si>
    <t xml:space="preserve">כלוב למקרן , כולל עיגון לדופן היציע 
כולל הכנת תרשים לאישור 
כולל אישור מהנדס </t>
  </si>
  <si>
    <t xml:space="preserve">מסך נגלל חשמלי </t>
  </si>
  <si>
    <t xml:space="preserve">רמקול סארונד </t>
  </si>
  <si>
    <t>QSC
 SR-8200</t>
  </si>
  <si>
    <t>MAG
 sur 83</t>
  </si>
  <si>
    <t>jbl 
8320</t>
  </si>
  <si>
    <t xml:space="preserve">כולל מיתקן קיר מקורי 
+ אספקת והשחלת חייוט בכבל רמקול 2*2.5 ממ אל  מסד </t>
  </si>
  <si>
    <t>4CH. Dsp Amp (Type-נ)</t>
  </si>
  <si>
    <r>
      <t xml:space="preserve">מגבר הספק עם DSP מובנה לכל ערוץ
כניסת אודיו אנלוגי  : 4
כולל כניסת אודיו + בקרה דגיטלית(אשר תנוטר ותשלט מתוכנת הפרוססור) : DANTE\AVB\QLAN\BLU  - בהתאם לדגם הפרווסור המוצע 
כולל יציאת 70/100V
הספק לערוץ:650W:4Ω
</t>
    </r>
    <r>
      <rPr>
        <b/>
        <sz val="8"/>
        <rFont val="Arial"/>
        <family val="2"/>
      </rPr>
      <t xml:space="preserve">מתוצרת :
</t>
    </r>
    <r>
      <rPr>
        <sz val="8"/>
        <rFont val="Arial"/>
        <family val="2"/>
      </rPr>
      <t>Lab Gruppen
Powersoft
Crown Audio
QSC</t>
    </r>
    <r>
      <rPr>
        <b/>
        <sz val="8"/>
        <rFont val="Arial"/>
        <family val="2"/>
      </rPr>
      <t xml:space="preserve">
בלבד
</t>
    </r>
    <r>
      <rPr>
        <sz val="8"/>
        <rFont val="Arial"/>
        <family val="2"/>
      </rPr>
      <t xml:space="preserve">
</t>
    </r>
  </si>
  <si>
    <t xml:space="preserve">מחשב שליטה  </t>
  </si>
  <si>
    <t xml:space="preserve">חיווט והתקנה וכיוונים  קומפלט </t>
  </si>
  <si>
    <r>
      <t xml:space="preserve"> הקבלן יתקין, יחווט ויכייל את כל ציוד ההקרנה, השרת, המפענח ומערך 10 הרמקולים שהוגדרו בסעיפי הציוד לעיל לכדי מערכת קולנוע (DCP) אחת מושלמת ופועלת.התקנה מכנית ועיגון: כל פריטי הציוד והרמקולים יקובעו פיזית למקומם באמצעות מתלים ומעמדים ייעודיים, תוך הקפדה על פילוס, זוויות הטיה נכונות לפי התוכנית, ואבטחה מכנית משנית למניעת נפילה.חיווט ותשתיות: כל כבלי הרמקולים (נחושת OFC בחתך מתאים), כבלי הסיגנל הדיגיטלי (AES/EBU) וכבלי הדאטה והאוטומציה יושחלו ברציפות ללא חיבורי ביניים, יחוברו בקונקטורים מקצועיים ויסודרו בתעלות ייעודיות.סימון ושילוט: כל כבל וכבל במערכת (מתח, אודיו ונתונים) ישולט ויסומן בצורה קבועה, ברורה ועמידה בשני קצותיו, תוך ציון ייעוד הכבל ומספר הערוץ/הרמקול הרלוונטי לצורך זיהוי ואחזקה.כיול וכיוונים (אודיו ווידאו): המערכת תכויל במלואה בהתאם לתקני DCI ו-SMPTE, לרבות כיוון גיאומטריה וחדות למקרן, איזון עוצמות הארה, כיול לחץ קולי  (Delay).בדיקות ומסירה: בגמר העבודות יבצע הקבלן בדיקות סנכרון שמע-תמונה (Lip-Sync) והפרדת ערוצים באמצעות קובצי בדיקה רשמיים, וימסור למזמין דוח כיול מפורט, טבלת חיווט (As-Made) וגיבוי של הגדרות המערכת.
</t>
    </r>
    <r>
      <rPr>
        <b/>
        <u/>
        <sz val="8"/>
        <color theme="1"/>
        <rFont val="Arial"/>
        <family val="2"/>
      </rPr>
      <t xml:space="preserve">
כולל שירות ואחריות ל3 שנים באתר הלקוח </t>
    </r>
  </si>
  <si>
    <t xml:space="preserve">בד רגל במידות 2.5 רוחב על 4.5 גובה 
בד דריל מגורד חסין אש בעל תקן   , מינימום 500 גרם למטר 
כולל כיס תפר תחתון להשחלת צינור מתיחה (כוולל הצינור) 
כולל טבעות ומתריי קשירה </t>
  </si>
  <si>
    <t>7.15</t>
  </si>
  <si>
    <t>מיקסר DiGiCo Quantum 112 כולל:
מיקסר: 80 ערוצים + 24 שליחות (Aux/Busses).
חיבורים: 4 חיבורי MADI BNC, חיבור USB להקלטה, ו-2 סלוטים לכרטיסי הרחבה DMI.
שליטה: 12 פיידרים ממונעים, מסך מגע "17 DAYLIGHT.
אביזרים נלווים: * קייס פליקאן (Pelican Case) תואם למיקסר DiGiCo.
מקלדת ועכבר USB.
קופסת במה (Stagebox): דגם MQ-Rack BNC – הכולל 48 כניסות ו-24 יציאות.</t>
  </si>
  <si>
    <t>המציע או קבלן משנה מטעמו לפרק זה ביצע במהלך השנים 2020 עד 2026 לפחות 3 פרויקטים בישראל של אספקה והתקנת קבע של קולנוע DCP באולמות סינמטק או בהיכלי תרבות בלבד בהיקף כספי של 250,000 ₪ כולל מע"מ לכל הפחות, אשר כוללת את האלמנטים הבאים:
2.1 אספקת והתקנת מקרן DCI-compliant מהתוצרת המוצעת ע"י במכרז זה
2.2 כיוון מפענחי קול קולנועים בפורמט DOLBY</t>
  </si>
  <si>
    <t xml:space="preserve">
מיפרט: מערכת הפעלה WINDOWS 7 PRO אולטרה 7 או RYZEN7                         זיכרון: 32 ג'יגה                                                                                                                           הארדיסק מערכת הפעלה 1 טרה   WINDOWS PRO NVME                                     הארדיסק   2 טרה NVME לצורך המרות והקרנה בסטרימינג                                        הארדיסק 8 טרה 3.5 עבור הורד ה וגיבוי סרטים                                                              2 יציאות HDMI                                                                                                                         2 כרטיסי רשת: 1 ג'יגה + 10 ג'יגה                                                                                      תוכנות התחברות מרחוק ANYDESK                                                                                     תוכנת אופיס
חיבוריות: כניסות USB 3.2 מהירות בחזית לחיבור כונני סרטים חיצוניים ואופציה למגירת CRU DX115 לעבודה עם דיסקים קולנועיים פיזיים
ציוד היקפי: כולל מסך מחשב סטנדרטי, מקלדת ועכבר לטובת תפעול שוטף ועבודה נוחה בעמדה</t>
  </si>
  <si>
    <t xml:space="preserve">Components: 18"
Type: Flown SUB
Max. sound pressure :134 dB  
Box type: Wooden 
</t>
  </si>
  <si>
    <r>
      <t xml:space="preserve">VISIONARY SOLUTIONS
</t>
    </r>
    <r>
      <rPr>
        <sz val="8"/>
        <rFont val="Arial"/>
        <family val="2"/>
        <scheme val="minor"/>
      </rPr>
      <t>DuetE-5 • Encoder</t>
    </r>
    <r>
      <rPr>
        <b/>
        <sz val="8"/>
        <rFont val="Arial"/>
        <family val="2"/>
        <scheme val="minor"/>
      </rPr>
      <t xml:space="preserve">
</t>
    </r>
  </si>
  <si>
    <r>
      <t xml:space="preserve">VISIONARY SOLUTIONS
</t>
    </r>
    <r>
      <rPr>
        <sz val="8"/>
        <rFont val="Arial"/>
        <family val="2"/>
        <scheme val="minor"/>
      </rPr>
      <t>DuetD-5 • Decoder</t>
    </r>
    <r>
      <rPr>
        <b/>
        <sz val="8"/>
        <rFont val="Arial"/>
        <family val="2"/>
        <scheme val="minor"/>
      </rPr>
      <t xml:space="preserve">
</t>
    </r>
  </si>
  <si>
    <t xml:space="preserve">מסך נגלל  נגלל חשמלי עם תוף תחתון 
במידות : 
רוחב תמונה : 6 מטר 
גובה תמונה 4 מטר
באחריות המציע לספק ארגז מתכת סגור , צבוע בצבע שחור מט
סוג הבד : MATT WHITE    מחורר DP  מתוצרת "הרקנס" בלבד 
בארחיות המציע לתכלל את כל הנדרש להתקנה 
כולל הובלה והנפה 
כולל אישור מהנדס קונס' מורשה 
כולל מפסק UP/ DOWN  מהבמה כולל מפתח נעילה 
</t>
  </si>
  <si>
    <t xml:space="preserve">Components: 2 x 8-10"/1.4-3"
Max Horizontal  Dispersion :70- 80°
Max Vertical  Dispersion :40-50°
Type: point source
Max. sound pressure :135 dB  
Box type: Wooden 
</t>
  </si>
  <si>
    <t>מוניטור  12" מוגבר</t>
  </si>
  <si>
    <t xml:space="preserve">מיקסר דיגיטאלי </t>
  </si>
  <si>
    <r>
      <rPr>
        <b/>
        <sz val="8"/>
        <rFont val="Arial"/>
        <family val="2"/>
      </rPr>
      <t>YAMAHA</t>
    </r>
    <r>
      <rPr>
        <sz val="8"/>
        <rFont val="Arial"/>
        <family val="2"/>
      </rPr>
      <t xml:space="preserve">
TF-5</t>
    </r>
  </si>
  <si>
    <t xml:space="preserve">מיקסר דיגיטלי -קופסת במה </t>
  </si>
  <si>
    <r>
      <rPr>
        <b/>
        <sz val="8"/>
        <rFont val="Arial"/>
        <family val="2"/>
      </rPr>
      <t>YAMAHA</t>
    </r>
    <r>
      <rPr>
        <sz val="8"/>
        <rFont val="Arial"/>
        <family val="2"/>
      </rPr>
      <t xml:space="preserve">
tio1608</t>
    </r>
  </si>
  <si>
    <t>נספח 1- כתב כמויות /מפרט טכני - גרסא 4 (מעודכן ליום 12/7/2026)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</si>
</sst>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4" x14ac:knownFonts="1">
    <font>
      <sz val="10"/>
      <name val="Arial"/>
      <charset val="177"/>
    </font>
    <font>
      <sz val="11"/>
      <color theme="1"/>
      <name val="Arial"/>
      <family val="2"/>
      <scheme val="minor"/>
    </font>
    <font>
      <sz val="11"/>
      <color theme="1"/>
      <name val="Arial"/>
      <family val="2"/>
      <scheme val="minor"/>
    </font>
    <font>
      <sz val="11"/>
      <color theme="1"/>
      <name val="Arial"/>
      <family val="2"/>
      <charset val="177"/>
      <scheme val="minor"/>
    </font>
    <font>
      <sz val="11"/>
      <color theme="1"/>
      <name val="Arial"/>
      <family val="2"/>
      <charset val="177"/>
      <scheme val="minor"/>
    </font>
    <font>
      <sz val="8"/>
      <name val="Arial"/>
      <family val="2"/>
    </font>
    <font>
      <b/>
      <sz val="8"/>
      <name val="Arial"/>
      <family val="2"/>
    </font>
    <font>
      <b/>
      <sz val="8"/>
      <color rgb="FF333333"/>
      <name val="Arial"/>
      <family val="2"/>
      <scheme val="minor"/>
    </font>
    <font>
      <b/>
      <sz val="8"/>
      <name val="Arial"/>
      <family val="2"/>
      <scheme val="minor"/>
    </font>
    <font>
      <sz val="8"/>
      <name val="Arial"/>
      <family val="2"/>
      <scheme val="minor"/>
    </font>
    <font>
      <b/>
      <u/>
      <sz val="8"/>
      <name val="Arial"/>
      <family val="2"/>
      <scheme val="minor"/>
    </font>
    <font>
      <u/>
      <sz val="8"/>
      <name val="Arial"/>
      <family val="2"/>
      <scheme val="minor"/>
    </font>
    <font>
      <b/>
      <sz val="8"/>
      <color rgb="FF010101"/>
      <name val="Arial"/>
      <family val="2"/>
      <scheme val="minor"/>
    </font>
    <font>
      <b/>
      <sz val="8"/>
      <color theme="1"/>
      <name val="Arial"/>
      <family val="2"/>
      <scheme val="minor"/>
    </font>
    <font>
      <b/>
      <sz val="12"/>
      <name val="Arial"/>
      <family val="2"/>
      <scheme val="minor"/>
    </font>
    <font>
      <sz val="8"/>
      <color rgb="FF444444"/>
      <name val="Arial"/>
      <family val="2"/>
    </font>
    <font>
      <sz val="10"/>
      <name val="Arial"/>
      <family val="2"/>
    </font>
    <font>
      <b/>
      <sz val="9"/>
      <name val="Arial"/>
      <family val="2"/>
      <scheme val="minor"/>
    </font>
    <font>
      <b/>
      <sz val="9"/>
      <color rgb="FF010101"/>
      <name val="Arial"/>
      <family val="2"/>
      <scheme val="minor"/>
    </font>
    <font>
      <sz val="9"/>
      <name val="Arial"/>
      <family val="2"/>
    </font>
    <font>
      <sz val="9"/>
      <name val="Arial"/>
      <family val="2"/>
      <scheme val="minor"/>
    </font>
    <font>
      <b/>
      <sz val="9"/>
      <name val="Arial"/>
      <family val="2"/>
    </font>
    <font>
      <b/>
      <u/>
      <sz val="9"/>
      <name val="Arial"/>
      <family val="2"/>
      <scheme val="minor"/>
    </font>
    <font>
      <b/>
      <sz val="8"/>
      <color indexed="8"/>
      <name val="Arial"/>
      <family val="2"/>
      <scheme val="minor"/>
    </font>
    <font>
      <sz val="10"/>
      <color indexed="8"/>
      <name val="Arial"/>
      <family val="2"/>
      <scheme val="minor"/>
    </font>
    <font>
      <b/>
      <sz val="10"/>
      <color rgb="FF000000"/>
      <name val="Arial"/>
      <family val="2"/>
      <scheme val="minor"/>
    </font>
    <font>
      <b/>
      <u/>
      <sz val="9"/>
      <name val="Arial"/>
      <family val="2"/>
    </font>
    <font>
      <sz val="9"/>
      <color theme="1"/>
      <name val="Arial"/>
      <family val="2"/>
    </font>
    <font>
      <b/>
      <sz val="9"/>
      <color theme="1"/>
      <name val="Arial"/>
      <family val="2"/>
    </font>
    <font>
      <sz val="8"/>
      <name val="Arial"/>
      <charset val="177"/>
    </font>
    <font>
      <b/>
      <u/>
      <sz val="9"/>
      <color theme="1"/>
      <name val="Arial"/>
      <family val="2"/>
    </font>
    <font>
      <sz val="8"/>
      <color theme="1"/>
      <name val="Arial"/>
      <family val="2"/>
      <scheme val="minor"/>
    </font>
    <font>
      <sz val="8"/>
      <color theme="1"/>
      <name val="Arial"/>
      <family val="2"/>
    </font>
    <font>
      <b/>
      <u/>
      <sz val="8"/>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theme="0"/>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43" fontId="4" fillId="0" borderId="0" applyFont="0" applyFill="0" applyBorder="0" applyAlignment="0" applyProtection="0"/>
    <xf numFmtId="0" fontId="4" fillId="0" borderId="0"/>
    <xf numFmtId="0" fontId="16" fillId="0" borderId="0"/>
    <xf numFmtId="43" fontId="3" fillId="0" borderId="0" applyFont="0" applyFill="0" applyBorder="0" applyAlignment="0" applyProtection="0"/>
    <xf numFmtId="0" fontId="3" fillId="0" borderId="0"/>
    <xf numFmtId="0" fontId="16" fillId="0" borderId="0"/>
    <xf numFmtId="0" fontId="2" fillId="0" borderId="0"/>
    <xf numFmtId="0" fontId="3" fillId="0" borderId="0"/>
    <xf numFmtId="0" fontId="1" fillId="0" borderId="0"/>
  </cellStyleXfs>
  <cellXfs count="199">
    <xf numFmtId="0" fontId="0" fillId="0" borderId="0" xfId="0"/>
    <xf numFmtId="0" fontId="5" fillId="0" borderId="1" xfId="0" applyFont="1" applyBorder="1" applyAlignment="1">
      <alignment horizontal="center" vertical="top" wrapText="1"/>
    </xf>
    <xf numFmtId="0" fontId="7" fillId="2" borderId="1" xfId="0" applyFont="1" applyFill="1" applyBorder="1" applyAlignment="1">
      <alignment vertical="top" wrapText="1"/>
    </xf>
    <xf numFmtId="3" fontId="9" fillId="2" borderId="1" xfId="0" applyNumberFormat="1" applyFont="1" applyFill="1" applyBorder="1" applyAlignment="1" applyProtection="1">
      <alignment horizontal="center" vertical="top" wrapText="1"/>
      <protection locked="0"/>
    </xf>
    <xf numFmtId="3" fontId="9" fillId="2" borderId="1"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0" fontId="8" fillId="2" borderId="1" xfId="0" applyFont="1" applyFill="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8" fillId="0" borderId="1" xfId="0" applyFont="1" applyBorder="1" applyAlignment="1">
      <alignment vertical="top" wrapText="1"/>
    </xf>
    <xf numFmtId="0" fontId="5" fillId="0" borderId="0" xfId="0" applyFont="1"/>
    <xf numFmtId="0" fontId="8" fillId="5" borderId="1" xfId="0" applyFont="1" applyFill="1" applyBorder="1" applyAlignment="1">
      <alignment vertical="top" wrapText="1"/>
    </xf>
    <xf numFmtId="0" fontId="8" fillId="5" borderId="1" xfId="0" applyFont="1" applyFill="1" applyBorder="1" applyAlignment="1">
      <alignment horizontal="center" vertical="top" wrapText="1"/>
    </xf>
    <xf numFmtId="0" fontId="8" fillId="2" borderId="1" xfId="0" applyFont="1" applyFill="1" applyBorder="1" applyAlignment="1">
      <alignment vertical="top" wrapText="1" readingOrder="2"/>
    </xf>
    <xf numFmtId="0" fontId="9" fillId="2" borderId="1" xfId="0" applyFont="1" applyFill="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horizontal="right" vertical="top" wrapText="1"/>
    </xf>
    <xf numFmtId="0" fontId="8" fillId="4" borderId="1" xfId="0" applyFont="1" applyFill="1" applyBorder="1" applyAlignment="1">
      <alignment vertical="top" wrapText="1"/>
    </xf>
    <xf numFmtId="3" fontId="8" fillId="4" borderId="1" xfId="0" applyNumberFormat="1" applyFont="1" applyFill="1" applyBorder="1" applyAlignment="1">
      <alignment horizontal="center" vertical="top" wrapText="1"/>
    </xf>
    <xf numFmtId="0" fontId="9" fillId="4" borderId="1" xfId="0" applyFont="1" applyFill="1" applyBorder="1" applyAlignment="1">
      <alignment vertical="top" wrapText="1"/>
    </xf>
    <xf numFmtId="0" fontId="9" fillId="2" borderId="1" xfId="0" applyFont="1" applyFill="1" applyBorder="1" applyAlignment="1">
      <alignment horizontal="right" vertical="top" wrapText="1" readingOrder="2"/>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shrinkToFit="1"/>
    </xf>
    <xf numFmtId="0" fontId="9" fillId="2" borderId="1" xfId="0" applyFont="1" applyFill="1" applyBorder="1" applyAlignment="1">
      <alignment horizontal="right" vertical="top" wrapText="1"/>
    </xf>
    <xf numFmtId="0" fontId="12" fillId="2" borderId="1" xfId="0" applyFont="1" applyFill="1" applyBorder="1" applyAlignment="1">
      <alignment vertical="top" wrapText="1"/>
    </xf>
    <xf numFmtId="0" fontId="13" fillId="0" borderId="1" xfId="0" applyFont="1" applyBorder="1" applyAlignment="1">
      <alignment horizontal="right" vertical="top" wrapText="1" readingOrder="2"/>
    </xf>
    <xf numFmtId="0" fontId="8" fillId="2" borderId="1" xfId="0" applyFont="1" applyFill="1" applyBorder="1" applyAlignment="1">
      <alignment horizontal="center" vertical="top" wrapText="1" shrinkToFit="1"/>
    </xf>
    <xf numFmtId="3" fontId="5" fillId="2" borderId="1" xfId="0" applyNumberFormat="1" applyFont="1" applyFill="1" applyBorder="1" applyAlignment="1" applyProtection="1">
      <alignment horizontal="center" vertical="top" wrapText="1"/>
      <protection locked="0"/>
    </xf>
    <xf numFmtId="0" fontId="5" fillId="2" borderId="1" xfId="0" applyFont="1" applyFill="1" applyBorder="1" applyAlignment="1">
      <alignment horizontal="center" vertical="top" wrapText="1"/>
    </xf>
    <xf numFmtId="0" fontId="5" fillId="2" borderId="1" xfId="0" applyFont="1" applyFill="1" applyBorder="1" applyAlignment="1">
      <alignment horizontal="right" vertical="top" wrapText="1"/>
    </xf>
    <xf numFmtId="0" fontId="9" fillId="5" borderId="1" xfId="0" applyFont="1" applyFill="1" applyBorder="1" applyAlignment="1">
      <alignment vertical="top" wrapText="1"/>
    </xf>
    <xf numFmtId="0" fontId="9" fillId="0" borderId="0" xfId="0" applyFont="1"/>
    <xf numFmtId="0" fontId="9" fillId="0" borderId="0" xfId="0" applyFont="1" applyAlignment="1">
      <alignment vertical="top"/>
    </xf>
    <xf numFmtId="0" fontId="8" fillId="0" borderId="1" xfId="0" applyFont="1" applyBorder="1" applyAlignment="1">
      <alignment horizontal="center" vertical="top" wrapText="1" readingOrder="2"/>
    </xf>
    <xf numFmtId="0" fontId="8" fillId="0" borderId="1" xfId="0" applyFont="1" applyBorder="1" applyAlignment="1">
      <alignment horizontal="center" vertical="top" wrapText="1"/>
    </xf>
    <xf numFmtId="0" fontId="8" fillId="4" borderId="1" xfId="0" applyFont="1" applyFill="1" applyBorder="1" applyAlignment="1">
      <alignment horizontal="center" vertical="top" wrapText="1"/>
    </xf>
    <xf numFmtId="0" fontId="8" fillId="2" borderId="1" xfId="0" applyFont="1" applyFill="1" applyBorder="1" applyAlignment="1">
      <alignment horizontal="center" vertical="top" wrapText="1" readingOrder="2"/>
    </xf>
    <xf numFmtId="0" fontId="8" fillId="2" borderId="1" xfId="0" applyFont="1" applyFill="1" applyBorder="1" applyAlignment="1">
      <alignment horizontal="center" vertical="top" wrapText="1" shrinkToFit="1" readingOrder="2"/>
    </xf>
    <xf numFmtId="3" fontId="6" fillId="2" borderId="1" xfId="0" applyNumberFormat="1" applyFont="1" applyFill="1" applyBorder="1" applyAlignment="1">
      <alignment horizontal="center" vertical="top" wrapText="1" readingOrder="2"/>
    </xf>
    <xf numFmtId="0" fontId="5" fillId="0" borderId="0" xfId="0" applyFont="1" applyAlignment="1">
      <alignment horizontal="center"/>
    </xf>
    <xf numFmtId="0" fontId="9" fillId="2" borderId="1" xfId="0" applyFont="1" applyFill="1" applyBorder="1" applyAlignment="1">
      <alignment horizontal="left" vertical="top" wrapText="1"/>
    </xf>
    <xf numFmtId="3" fontId="5" fillId="0" borderId="1" xfId="0" applyNumberFormat="1" applyFont="1" applyBorder="1" applyAlignment="1">
      <alignment horizontal="center" vertical="top"/>
    </xf>
    <xf numFmtId="0" fontId="9" fillId="0" borderId="1" xfId="0" applyFont="1" applyBorder="1" applyAlignment="1">
      <alignment horizontal="right" vertical="top" wrapText="1"/>
    </xf>
    <xf numFmtId="0" fontId="8" fillId="2" borderId="1" xfId="0" applyFont="1" applyFill="1" applyBorder="1" applyAlignment="1">
      <alignment horizontal="right" wrapText="1"/>
    </xf>
    <xf numFmtId="0" fontId="8" fillId="2" borderId="1" xfId="0" applyFont="1" applyFill="1" applyBorder="1" applyAlignment="1">
      <alignment horizontal="center" wrapText="1"/>
    </xf>
    <xf numFmtId="0" fontId="6" fillId="0" borderId="1" xfId="0" applyFont="1" applyBorder="1" applyAlignment="1">
      <alignment horizontal="center" wrapText="1"/>
    </xf>
    <xf numFmtId="49" fontId="8" fillId="2" borderId="1" xfId="0" applyNumberFormat="1" applyFont="1" applyFill="1" applyBorder="1" applyAlignment="1">
      <alignment horizontal="right" vertical="top" wrapText="1"/>
    </xf>
    <xf numFmtId="0" fontId="5" fillId="0" borderId="1" xfId="0" applyFont="1" applyBorder="1"/>
    <xf numFmtId="0" fontId="8" fillId="4" borderId="1" xfId="0" applyFont="1" applyFill="1" applyBorder="1" applyAlignment="1">
      <alignment horizontal="right" vertical="top" wrapText="1"/>
    </xf>
    <xf numFmtId="0" fontId="8" fillId="0" borderId="1" xfId="0" applyFont="1" applyBorder="1" applyAlignment="1">
      <alignment vertical="center" wrapText="1"/>
    </xf>
    <xf numFmtId="0" fontId="5" fillId="0" borderId="1" xfId="0" applyFont="1" applyBorder="1" applyAlignment="1">
      <alignment vertical="top" wrapText="1"/>
    </xf>
    <xf numFmtId="49" fontId="8" fillId="2" borderId="1" xfId="0" applyNumberFormat="1" applyFont="1" applyFill="1" applyBorder="1" applyAlignment="1">
      <alignment vertical="top" wrapText="1"/>
    </xf>
    <xf numFmtId="0" fontId="5" fillId="2" borderId="1" xfId="0" applyFont="1" applyFill="1" applyBorder="1"/>
    <xf numFmtId="0" fontId="9" fillId="4" borderId="1" xfId="0" applyFont="1" applyFill="1" applyBorder="1"/>
    <xf numFmtId="0" fontId="5" fillId="0" borderId="1" xfId="0" applyFont="1" applyBorder="1" applyAlignment="1">
      <alignment horizontal="right" vertical="top" wrapText="1"/>
    </xf>
    <xf numFmtId="0" fontId="17" fillId="5" borderId="1" xfId="0" applyFont="1" applyFill="1" applyBorder="1" applyAlignment="1">
      <alignment vertical="top" wrapText="1"/>
    </xf>
    <xf numFmtId="0" fontId="17" fillId="5" borderId="1" xfId="0" applyFont="1" applyFill="1" applyBorder="1" applyAlignment="1">
      <alignment vertical="top"/>
    </xf>
    <xf numFmtId="0" fontId="8" fillId="2" borderId="1" xfId="0" applyFont="1" applyFill="1" applyBorder="1" applyAlignment="1">
      <alignment horizontal="center" vertical="top"/>
    </xf>
    <xf numFmtId="3" fontId="9" fillId="2" borderId="1" xfId="0" applyNumberFormat="1" applyFont="1" applyFill="1" applyBorder="1" applyAlignment="1">
      <alignment horizontal="center" vertical="top"/>
    </xf>
    <xf numFmtId="0" fontId="8" fillId="0" borderId="1" xfId="0" applyFont="1" applyBorder="1" applyAlignment="1">
      <alignment horizontal="center" vertical="center"/>
    </xf>
    <xf numFmtId="0" fontId="9" fillId="0" borderId="1" xfId="0" applyFont="1" applyBorder="1"/>
    <xf numFmtId="0" fontId="9" fillId="0" borderId="1" xfId="0" applyFont="1" applyBorder="1" applyAlignment="1">
      <alignment horizontal="left" vertical="top" wrapText="1"/>
    </xf>
    <xf numFmtId="0" fontId="8" fillId="2" borderId="1" xfId="0" applyFont="1" applyFill="1" applyBorder="1" applyAlignment="1">
      <alignment horizontal="left" vertical="top" wrapText="1" shrinkToFit="1" readingOrder="2"/>
    </xf>
    <xf numFmtId="0" fontId="9" fillId="0" borderId="1" xfId="0" applyFont="1" applyBorder="1" applyAlignment="1">
      <alignment horizontal="center" vertical="center" wrapText="1"/>
    </xf>
    <xf numFmtId="0" fontId="15" fillId="2" borderId="1" xfId="0" applyFont="1" applyFill="1" applyBorder="1" applyAlignment="1">
      <alignment wrapText="1"/>
    </xf>
    <xf numFmtId="0" fontId="17" fillId="5" borderId="1" xfId="0" applyFont="1" applyFill="1" applyBorder="1" applyAlignment="1">
      <alignment horizontal="left" vertical="top" wrapText="1"/>
    </xf>
    <xf numFmtId="0" fontId="17" fillId="5" borderId="1" xfId="0" applyFont="1" applyFill="1" applyBorder="1" applyAlignment="1">
      <alignment horizontal="center" vertical="top" wrapText="1"/>
    </xf>
    <xf numFmtId="49" fontId="17" fillId="2" borderId="1" xfId="0" applyNumberFormat="1" applyFont="1" applyFill="1" applyBorder="1" applyAlignment="1">
      <alignment horizontal="right" vertical="top" wrapText="1"/>
    </xf>
    <xf numFmtId="0" fontId="18" fillId="2" borderId="1" xfId="0" applyFont="1" applyFill="1" applyBorder="1" applyAlignment="1">
      <alignment vertical="top" wrapText="1"/>
    </xf>
    <xf numFmtId="0" fontId="17" fillId="2" borderId="1" xfId="0" applyFont="1" applyFill="1" applyBorder="1" applyAlignment="1">
      <alignment horizontal="center" vertical="top" wrapText="1"/>
    </xf>
    <xf numFmtId="0" fontId="17" fillId="2" borderId="1" xfId="0" applyFont="1" applyFill="1" applyBorder="1" applyAlignment="1">
      <alignment vertical="top" wrapText="1"/>
    </xf>
    <xf numFmtId="3" fontId="19" fillId="2" borderId="1" xfId="0" applyNumberFormat="1" applyFont="1" applyFill="1" applyBorder="1" applyAlignment="1" applyProtection="1">
      <alignment horizontal="center" vertical="top" wrapText="1"/>
      <protection locked="0"/>
    </xf>
    <xf numFmtId="3" fontId="20" fillId="2" borderId="1" xfId="0" applyNumberFormat="1" applyFont="1" applyFill="1" applyBorder="1" applyAlignment="1">
      <alignment horizontal="center" vertical="top" wrapText="1"/>
    </xf>
    <xf numFmtId="0" fontId="19" fillId="0" borderId="1" xfId="0" applyFont="1" applyBorder="1" applyAlignment="1">
      <alignment horizontal="center" vertical="top" wrapText="1"/>
    </xf>
    <xf numFmtId="0" fontId="19" fillId="0" borderId="1" xfId="0" applyFont="1" applyBorder="1" applyAlignment="1">
      <alignment vertical="top" wrapText="1"/>
    </xf>
    <xf numFmtId="3" fontId="20" fillId="2" borderId="1" xfId="0" applyNumberFormat="1" applyFont="1" applyFill="1" applyBorder="1" applyAlignment="1" applyProtection="1">
      <alignment horizontal="center" vertical="top" wrapText="1"/>
      <protection locked="0"/>
    </xf>
    <xf numFmtId="0" fontId="20" fillId="0" borderId="1" xfId="0" applyFont="1" applyBorder="1" applyAlignment="1">
      <alignment horizontal="center" vertical="top" wrapText="1"/>
    </xf>
    <xf numFmtId="0" fontId="20" fillId="0" borderId="1" xfId="0" applyFont="1" applyBorder="1" applyAlignment="1">
      <alignment vertical="top" wrapText="1"/>
    </xf>
    <xf numFmtId="0" fontId="8" fillId="5" borderId="3" xfId="0" applyFont="1" applyFill="1" applyBorder="1" applyAlignment="1">
      <alignment vertical="top" wrapText="1"/>
    </xf>
    <xf numFmtId="49" fontId="8" fillId="2" borderId="3" xfId="0" applyNumberFormat="1" applyFont="1" applyFill="1" applyBorder="1" applyAlignment="1">
      <alignment vertical="top" wrapText="1"/>
    </xf>
    <xf numFmtId="0" fontId="5" fillId="0" borderId="2" xfId="0" applyFont="1" applyBorder="1" applyAlignment="1">
      <alignment horizontal="center" vertical="top" wrapText="1"/>
    </xf>
    <xf numFmtId="0" fontId="8" fillId="4" borderId="5" xfId="0" applyFont="1" applyFill="1" applyBorder="1" applyAlignment="1">
      <alignment vertical="top" wrapText="1"/>
    </xf>
    <xf numFmtId="0" fontId="8" fillId="4" borderId="6" xfId="0" applyFont="1" applyFill="1" applyBorder="1" applyAlignment="1">
      <alignment vertical="top" wrapText="1"/>
    </xf>
    <xf numFmtId="0" fontId="5" fillId="4" borderId="1" xfId="0" applyFont="1" applyFill="1" applyBorder="1" applyAlignment="1">
      <alignment vertical="top" wrapText="1"/>
    </xf>
    <xf numFmtId="0" fontId="8" fillId="5" borderId="7" xfId="0" applyFont="1" applyFill="1" applyBorder="1" applyAlignment="1">
      <alignment horizontal="center" vertical="top" wrapText="1"/>
    </xf>
    <xf numFmtId="0" fontId="8" fillId="5" borderId="7" xfId="0" applyFont="1" applyFill="1" applyBorder="1" applyAlignment="1">
      <alignment horizontal="left" vertical="top"/>
    </xf>
    <xf numFmtId="0" fontId="9" fillId="5" borderId="1" xfId="0" applyFont="1" applyFill="1" applyBorder="1" applyAlignment="1">
      <alignment vertical="top"/>
    </xf>
    <xf numFmtId="0" fontId="8" fillId="0" borderId="1" xfId="0" applyFont="1" applyBorder="1" applyAlignment="1">
      <alignment horizontal="center" vertical="center" wrapText="1"/>
    </xf>
    <xf numFmtId="0" fontId="8" fillId="4" borderId="1" xfId="0" applyFont="1" applyFill="1" applyBorder="1"/>
    <xf numFmtId="0" fontId="8" fillId="2" borderId="1" xfId="0" applyFont="1" applyFill="1" applyBorder="1" applyAlignment="1" applyProtection="1">
      <alignment horizontal="center" vertical="top" wrapText="1" readingOrder="2"/>
      <protection locked="0"/>
    </xf>
    <xf numFmtId="3" fontId="5" fillId="2" borderId="1" xfId="0" applyNumberFormat="1" applyFont="1" applyFill="1" applyBorder="1" applyAlignment="1" applyProtection="1">
      <alignment horizontal="center" vertical="top" wrapText="1" readingOrder="2"/>
      <protection locked="0"/>
    </xf>
    <xf numFmtId="0" fontId="17" fillId="2" borderId="1" xfId="0" applyFont="1" applyFill="1" applyBorder="1" applyAlignment="1" applyProtection="1">
      <alignment horizontal="center" vertical="top" wrapText="1" readingOrder="2"/>
      <protection locked="0"/>
    </xf>
    <xf numFmtId="0" fontId="8" fillId="2" borderId="1" xfId="0" applyFont="1" applyFill="1" applyBorder="1" applyAlignment="1" applyProtection="1">
      <alignment horizontal="center" vertical="top" wrapText="1" shrinkToFit="1" readingOrder="2"/>
      <protection locked="0"/>
    </xf>
    <xf numFmtId="0" fontId="8" fillId="4" borderId="6" xfId="0" applyFont="1" applyFill="1" applyBorder="1" applyAlignment="1">
      <alignment horizontal="center" vertical="top" wrapText="1"/>
    </xf>
    <xf numFmtId="0" fontId="8" fillId="4" borderId="4"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3" fontId="8" fillId="5" borderId="1" xfId="0" applyNumberFormat="1" applyFont="1" applyFill="1" applyBorder="1" applyAlignment="1">
      <alignment horizontal="center" vertical="top" wrapText="1"/>
    </xf>
    <xf numFmtId="3" fontId="8" fillId="4" borderId="1" xfId="0" applyNumberFormat="1" applyFont="1" applyFill="1" applyBorder="1" applyAlignment="1">
      <alignment horizontal="center"/>
    </xf>
    <xf numFmtId="3" fontId="6" fillId="0" borderId="1" xfId="0" applyNumberFormat="1" applyFont="1" applyBorder="1" applyAlignment="1">
      <alignment horizontal="center"/>
    </xf>
    <xf numFmtId="0" fontId="6" fillId="2" borderId="1" xfId="0" applyFont="1" applyFill="1" applyBorder="1" applyAlignment="1">
      <alignment vertical="top" wrapText="1"/>
    </xf>
    <xf numFmtId="3" fontId="6" fillId="2" borderId="1" xfId="0" applyNumberFormat="1" applyFont="1" applyFill="1" applyBorder="1" applyAlignment="1">
      <alignment horizontal="center" vertical="top" wrapText="1"/>
    </xf>
    <xf numFmtId="3" fontId="5" fillId="2" borderId="1" xfId="0" applyNumberFormat="1" applyFont="1" applyFill="1" applyBorder="1" applyAlignment="1">
      <alignment vertical="top" wrapText="1" readingOrder="2"/>
    </xf>
    <xf numFmtId="3" fontId="5" fillId="2" borderId="1" xfId="0" applyNumberFormat="1" applyFont="1" applyFill="1" applyBorder="1" applyAlignment="1">
      <alignment vertical="top" wrapText="1"/>
    </xf>
    <xf numFmtId="3" fontId="5" fillId="2" borderId="1" xfId="0" applyNumberFormat="1" applyFont="1" applyFill="1" applyBorder="1" applyAlignment="1" applyProtection="1">
      <alignment vertical="top" wrapText="1" readingOrder="2"/>
      <protection locked="0"/>
    </xf>
    <xf numFmtId="0" fontId="8" fillId="2" borderId="1" xfId="0" applyFont="1" applyFill="1" applyBorder="1" applyAlignment="1">
      <alignment vertical="top" wrapText="1" shrinkToFit="1" readingOrder="2"/>
    </xf>
    <xf numFmtId="0" fontId="6" fillId="0" borderId="1" xfId="0" applyFont="1" applyBorder="1" applyAlignment="1">
      <alignment horizontal="center" vertical="top" wrapText="1"/>
    </xf>
    <xf numFmtId="0" fontId="8" fillId="2" borderId="1" xfId="0" applyFont="1" applyFill="1" applyBorder="1" applyAlignment="1">
      <alignment horizontal="center" wrapText="1" shrinkToFit="1"/>
    </xf>
    <xf numFmtId="0" fontId="17" fillId="2" borderId="1" xfId="0" applyFont="1" applyFill="1" applyBorder="1" applyAlignment="1">
      <alignment horizontal="center" vertical="center" wrapText="1"/>
    </xf>
    <xf numFmtId="0" fontId="17" fillId="2" borderId="1" xfId="0" applyFont="1" applyFill="1" applyBorder="1" applyAlignment="1" applyProtection="1">
      <alignment horizontal="center" vertical="center" wrapText="1" shrinkToFit="1"/>
      <protection locked="0"/>
    </xf>
    <xf numFmtId="0" fontId="2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2" borderId="1" xfId="0" applyFont="1" applyFill="1" applyBorder="1" applyAlignment="1" applyProtection="1">
      <alignment horizontal="center" vertical="center" wrapText="1"/>
      <protection locked="0"/>
    </xf>
    <xf numFmtId="0" fontId="20" fillId="2" borderId="1" xfId="0" applyFont="1" applyFill="1" applyBorder="1" applyAlignment="1">
      <alignment horizontal="left" vertical="top" wrapText="1"/>
    </xf>
    <xf numFmtId="0" fontId="20" fillId="2" borderId="1" xfId="0" applyFont="1" applyFill="1" applyBorder="1" applyAlignment="1">
      <alignment horizontal="right" vertical="center" wrapText="1"/>
    </xf>
    <xf numFmtId="0" fontId="8" fillId="2" borderId="1" xfId="0" applyFont="1" applyFill="1" applyBorder="1" applyAlignment="1" applyProtection="1">
      <alignment vertical="top" wrapText="1" readingOrder="2"/>
      <protection locked="0"/>
    </xf>
    <xf numFmtId="3" fontId="5" fillId="2" borderId="1" xfId="0" applyNumberFormat="1" applyFont="1" applyFill="1" applyBorder="1" applyAlignment="1">
      <alignment horizontal="center" vertical="top"/>
    </xf>
    <xf numFmtId="0" fontId="5" fillId="0" borderId="4" xfId="0" applyFont="1" applyBorder="1" applyAlignment="1">
      <alignment horizontal="center" vertical="top" wrapText="1"/>
    </xf>
    <xf numFmtId="0" fontId="5" fillId="0" borderId="0" xfId="0" applyFont="1" applyAlignment="1">
      <alignment horizontal="center" vertical="top"/>
    </xf>
    <xf numFmtId="0" fontId="5" fillId="0" borderId="0" xfId="0" applyFont="1" applyAlignment="1">
      <alignment vertical="top" wrapText="1"/>
    </xf>
    <xf numFmtId="0" fontId="8" fillId="2" borderId="1" xfId="0" applyFont="1" applyFill="1" applyBorder="1" applyAlignment="1">
      <alignment vertical="top"/>
    </xf>
    <xf numFmtId="0" fontId="8" fillId="2"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49" fontId="23" fillId="0" borderId="9" xfId="0" applyNumberFormat="1" applyFont="1" applyBorder="1" applyAlignment="1">
      <alignment horizontal="right" vertical="top" wrapText="1" readingOrder="2"/>
    </xf>
    <xf numFmtId="3" fontId="24" fillId="0" borderId="9" xfId="0" applyNumberFormat="1" applyFont="1" applyBorder="1" applyAlignment="1">
      <alignment horizontal="center" vertical="top" wrapText="1"/>
    </xf>
    <xf numFmtId="49" fontId="24" fillId="0" borderId="9" xfId="0" applyNumberFormat="1" applyFont="1" applyBorder="1" applyAlignment="1">
      <alignment horizontal="center" vertical="top" wrapText="1" readingOrder="1"/>
    </xf>
    <xf numFmtId="0" fontId="9" fillId="0" borderId="8" xfId="0" applyFont="1" applyBorder="1" applyAlignment="1">
      <alignment horizontal="center" vertical="top" wrapText="1"/>
    </xf>
    <xf numFmtId="49" fontId="24" fillId="0" borderId="1" xfId="0" applyNumberFormat="1" applyFont="1" applyBorder="1" applyAlignment="1">
      <alignment horizontal="center" vertical="top" wrapText="1"/>
    </xf>
    <xf numFmtId="49" fontId="23" fillId="0" borderId="1" xfId="0" applyNumberFormat="1" applyFont="1" applyBorder="1" applyAlignment="1">
      <alignment horizontal="right" vertical="top" wrapText="1" readingOrder="2"/>
    </xf>
    <xf numFmtId="0" fontId="24" fillId="0" borderId="1" xfId="0" applyFont="1" applyBorder="1" applyAlignment="1">
      <alignment horizontal="center" vertical="top" wrapText="1"/>
    </xf>
    <xf numFmtId="0" fontId="24" fillId="0" borderId="1" xfId="0" applyFont="1" applyBorder="1" applyAlignment="1">
      <alignment horizontal="right" vertical="top" wrapText="1"/>
    </xf>
    <xf numFmtId="3" fontId="24" fillId="0" borderId="1" xfId="0" applyNumberFormat="1" applyFont="1" applyBorder="1" applyAlignment="1">
      <alignment horizontal="center" vertical="top" wrapText="1"/>
    </xf>
    <xf numFmtId="0" fontId="17" fillId="2" borderId="1" xfId="0" applyFont="1" applyFill="1" applyBorder="1" applyAlignment="1">
      <alignment horizontal="center" vertical="top" wrapText="1" shrinkToFit="1"/>
    </xf>
    <xf numFmtId="0" fontId="8" fillId="2" borderId="1" xfId="0" applyFont="1" applyFill="1" applyBorder="1" applyAlignment="1">
      <alignment horizontal="center" wrapText="1" readingOrder="2"/>
    </xf>
    <xf numFmtId="0" fontId="8" fillId="4" borderId="1" xfId="0" applyFont="1" applyFill="1" applyBorder="1" applyAlignment="1">
      <alignment horizontal="center" vertical="top"/>
    </xf>
    <xf numFmtId="0" fontId="20" fillId="0" borderId="1" xfId="9" applyFont="1" applyBorder="1" applyAlignment="1">
      <alignment horizontal="center" vertical="top" wrapText="1"/>
    </xf>
    <xf numFmtId="0" fontId="19" fillId="2" borderId="1" xfId="9" applyFont="1" applyFill="1" applyBorder="1" applyAlignment="1">
      <alignment horizontal="left" vertical="top" wrapText="1"/>
    </xf>
    <xf numFmtId="0" fontId="17" fillId="0" borderId="1" xfId="9" applyFont="1" applyBorder="1" applyAlignment="1">
      <alignment horizontal="center" vertical="top" wrapText="1"/>
    </xf>
    <xf numFmtId="0" fontId="19" fillId="2" borderId="1" xfId="9" applyFont="1" applyFill="1" applyBorder="1" applyAlignment="1">
      <alignment horizontal="right" vertical="top" wrapText="1"/>
    </xf>
    <xf numFmtId="0" fontId="20" fillId="0" borderId="1" xfId="9" applyFont="1" applyBorder="1" applyProtection="1">
      <protection locked="0"/>
    </xf>
    <xf numFmtId="0" fontId="27" fillId="0" borderId="10" xfId="0" applyFont="1" applyBorder="1" applyAlignment="1">
      <alignment vertical="top" wrapText="1"/>
    </xf>
    <xf numFmtId="0" fontId="17" fillId="2" borderId="1" xfId="0" applyFont="1" applyFill="1" applyBorder="1" applyAlignment="1">
      <alignment vertical="center" wrapText="1"/>
    </xf>
    <xf numFmtId="0" fontId="28" fillId="6" borderId="10" xfId="0" applyFont="1" applyFill="1" applyBorder="1" applyAlignment="1">
      <alignment horizontal="right" vertical="top" wrapText="1" readingOrder="2"/>
    </xf>
    <xf numFmtId="0" fontId="28" fillId="6" borderId="0" xfId="0" applyFont="1" applyFill="1" applyAlignment="1">
      <alignment horizontal="right" vertical="top" wrapText="1" readingOrder="2"/>
    </xf>
    <xf numFmtId="0" fontId="19" fillId="2" borderId="8" xfId="9" applyFont="1" applyFill="1" applyBorder="1" applyAlignment="1">
      <alignment horizontal="right" vertical="top" wrapText="1"/>
    </xf>
    <xf numFmtId="0" fontId="17" fillId="2" borderId="1" xfId="0" applyFont="1" applyFill="1" applyBorder="1" applyAlignment="1">
      <alignment horizontal="right" vertical="top" wrapText="1"/>
    </xf>
    <xf numFmtId="0" fontId="19" fillId="2" borderId="1" xfId="0" applyFont="1" applyFill="1" applyBorder="1" applyAlignment="1">
      <alignment vertical="top" wrapText="1"/>
    </xf>
    <xf numFmtId="0" fontId="18" fillId="2" borderId="1" xfId="0" applyFont="1" applyFill="1" applyBorder="1" applyAlignment="1">
      <alignment vertical="top"/>
    </xf>
    <xf numFmtId="0" fontId="17" fillId="2" borderId="1" xfId="0" applyFont="1" applyFill="1" applyBorder="1" applyAlignment="1" applyProtection="1">
      <alignment horizontal="center" vertical="top" wrapText="1"/>
      <protection locked="0"/>
    </xf>
    <xf numFmtId="0" fontId="17" fillId="0" borderId="1" xfId="0" applyFont="1" applyBorder="1" applyAlignment="1">
      <alignment horizontal="center" vertical="center"/>
    </xf>
    <xf numFmtId="0" fontId="20" fillId="0" borderId="1" xfId="0" applyFont="1" applyBorder="1" applyProtection="1">
      <protection locked="0"/>
    </xf>
    <xf numFmtId="0" fontId="19" fillId="0" borderId="1" xfId="0" applyFont="1" applyBorder="1" applyAlignment="1">
      <alignment horizontal="right" vertical="top" wrapText="1"/>
    </xf>
    <xf numFmtId="0" fontId="17" fillId="2" borderId="1" xfId="0" applyFont="1" applyFill="1" applyBorder="1" applyAlignment="1" applyProtection="1">
      <alignment vertical="top" wrapText="1" readingOrder="2"/>
      <protection locked="0"/>
    </xf>
    <xf numFmtId="0" fontId="19" fillId="2" borderId="1" xfId="0" applyFont="1" applyFill="1" applyBorder="1" applyAlignment="1">
      <alignment horizontal="center" vertical="top" wrapText="1"/>
    </xf>
    <xf numFmtId="0" fontId="20" fillId="2" borderId="1" xfId="0" applyFont="1" applyFill="1" applyBorder="1" applyAlignment="1">
      <alignment horizontal="center" vertical="top" wrapText="1"/>
    </xf>
    <xf numFmtId="0" fontId="8" fillId="2" borderId="1" xfId="0" applyFont="1" applyFill="1" applyBorder="1" applyAlignment="1">
      <alignment horizontal="right" vertical="top" wrapText="1"/>
    </xf>
    <xf numFmtId="0" fontId="8" fillId="2" borderId="1" xfId="0" applyFont="1" applyFill="1" applyBorder="1" applyAlignment="1" applyProtection="1">
      <alignment horizontal="center" vertical="top" wrapText="1"/>
      <protection locked="0"/>
    </xf>
    <xf numFmtId="0" fontId="31" fillId="2" borderId="1" xfId="0" applyFont="1" applyFill="1" applyBorder="1" applyAlignment="1">
      <alignment horizontal="right" vertical="top" wrapText="1" readingOrder="2"/>
    </xf>
    <xf numFmtId="0" fontId="5" fillId="0" borderId="1" xfId="0" applyFont="1" applyBorder="1" applyAlignment="1" applyProtection="1">
      <alignment horizontal="center" vertical="top"/>
      <protection locked="0"/>
    </xf>
    <xf numFmtId="0" fontId="5" fillId="0" borderId="1" xfId="0" applyFont="1" applyBorder="1" applyAlignment="1">
      <alignment wrapText="1"/>
    </xf>
    <xf numFmtId="0" fontId="9" fillId="0" borderId="1" xfId="0" applyFont="1" applyBorder="1" applyAlignment="1">
      <alignment readingOrder="2"/>
    </xf>
    <xf numFmtId="0" fontId="5" fillId="0" borderId="0" xfId="0" applyFont="1" applyAlignment="1">
      <alignment horizontal="right" vertical="top" wrapText="1"/>
    </xf>
    <xf numFmtId="0" fontId="5" fillId="0" borderId="1" xfId="0" applyFont="1" applyBorder="1" applyAlignment="1">
      <alignment horizontal="right" wrapText="1"/>
    </xf>
    <xf numFmtId="0" fontId="32" fillId="0" borderId="0" xfId="0" applyFont="1" applyAlignment="1">
      <alignment horizontal="right" vertical="top" wrapText="1"/>
    </xf>
    <xf numFmtId="0" fontId="8" fillId="7" borderId="1" xfId="0" applyFont="1" applyFill="1" applyBorder="1" applyAlignment="1">
      <alignment horizontal="center" vertical="top" wrapText="1"/>
    </xf>
    <xf numFmtId="0" fontId="8" fillId="7" borderId="1" xfId="0" applyFont="1" applyFill="1" applyBorder="1" applyAlignment="1">
      <alignment horizontal="center" vertical="top" wrapText="1" readingOrder="2"/>
    </xf>
    <xf numFmtId="0" fontId="8" fillId="7" borderId="1" xfId="0" applyFont="1" applyFill="1" applyBorder="1" applyAlignment="1">
      <alignment horizontal="center" vertical="top" wrapText="1" shrinkToFit="1"/>
    </xf>
    <xf numFmtId="3" fontId="6" fillId="7" borderId="1" xfId="0" applyNumberFormat="1" applyFont="1" applyFill="1" applyBorder="1" applyAlignment="1">
      <alignment horizontal="center" vertical="top" wrapText="1" readingOrder="2"/>
    </xf>
    <xf numFmtId="0" fontId="17" fillId="7" borderId="1" xfId="0" applyFont="1" applyFill="1" applyBorder="1" applyAlignment="1">
      <alignment horizontal="center" vertical="top" wrapText="1" readingOrder="2"/>
    </xf>
    <xf numFmtId="0" fontId="17" fillId="7" borderId="1" xfId="0" applyFont="1" applyFill="1" applyBorder="1" applyAlignment="1">
      <alignment horizontal="center" vertical="top" wrapText="1"/>
    </xf>
    <xf numFmtId="0" fontId="8" fillId="7" borderId="1" xfId="0" applyFont="1" applyFill="1" applyBorder="1" applyAlignment="1">
      <alignment horizontal="center" vertical="top"/>
    </xf>
    <xf numFmtId="0" fontId="24" fillId="7" borderId="1" xfId="0" applyFont="1" applyFill="1" applyBorder="1" applyAlignment="1">
      <alignment horizontal="center" vertical="top" wrapText="1"/>
    </xf>
    <xf numFmtId="0" fontId="6" fillId="7" borderId="1" xfId="0" applyFont="1" applyFill="1" applyBorder="1" applyAlignment="1">
      <alignment vertical="top" wrapText="1"/>
    </xf>
    <xf numFmtId="3" fontId="5" fillId="7" borderId="1" xfId="0" applyNumberFormat="1" applyFont="1" applyFill="1" applyBorder="1" applyAlignment="1" applyProtection="1">
      <alignment vertical="top" wrapText="1" readingOrder="2"/>
      <protection locked="0"/>
    </xf>
    <xf numFmtId="3" fontId="5" fillId="7" borderId="2" xfId="0" applyNumberFormat="1" applyFont="1" applyFill="1" applyBorder="1" applyAlignment="1" applyProtection="1">
      <alignment horizontal="center" vertical="top" wrapText="1"/>
      <protection locked="0"/>
    </xf>
    <xf numFmtId="3" fontId="9" fillId="7" borderId="1" xfId="0" applyNumberFormat="1" applyFont="1" applyFill="1" applyBorder="1" applyAlignment="1">
      <alignment horizontal="center" vertical="top" wrapText="1"/>
    </xf>
    <xf numFmtId="0" fontId="5" fillId="7" borderId="1" xfId="0" applyFont="1" applyFill="1" applyBorder="1" applyAlignment="1">
      <alignment horizontal="center" vertical="top" wrapText="1"/>
    </xf>
    <xf numFmtId="0" fontId="9" fillId="7" borderId="1" xfId="0" applyFont="1" applyFill="1" applyBorder="1" applyAlignment="1">
      <alignment horizontal="center" vertical="top" wrapText="1"/>
    </xf>
    <xf numFmtId="0" fontId="9" fillId="0" borderId="11" xfId="0" applyFont="1" applyBorder="1" applyAlignment="1">
      <alignment horizontal="right" vertical="top" wrapText="1"/>
    </xf>
    <xf numFmtId="0" fontId="9" fillId="0" borderId="12" xfId="0" applyFont="1" applyBorder="1" applyAlignment="1">
      <alignment horizontal="right" vertical="top" wrapText="1"/>
    </xf>
    <xf numFmtId="0" fontId="8" fillId="5" borderId="7"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5" borderId="4" xfId="0" applyFont="1" applyFill="1" applyBorder="1" applyAlignment="1">
      <alignment horizontal="center" vertical="top" wrapText="1"/>
    </xf>
    <xf numFmtId="0" fontId="8" fillId="4" borderId="1" xfId="0" applyFont="1" applyFill="1" applyBorder="1" applyAlignment="1">
      <alignment horizontal="left"/>
    </xf>
    <xf numFmtId="0" fontId="8" fillId="5" borderId="1" xfId="0" applyFont="1" applyFill="1" applyBorder="1" applyAlignment="1">
      <alignment horizontal="center" vertical="top" wrapText="1"/>
    </xf>
    <xf numFmtId="0" fontId="5" fillId="0" borderId="1" xfId="0" applyFont="1" applyBorder="1" applyAlignment="1">
      <alignment horizontal="right" vertical="top" wrapText="1"/>
    </xf>
    <xf numFmtId="0" fontId="14" fillId="3" borderId="1" xfId="0" applyFont="1" applyFill="1" applyBorder="1" applyAlignment="1">
      <alignment horizontal="center" wrapText="1"/>
    </xf>
    <xf numFmtId="0" fontId="14" fillId="3" borderId="1" xfId="0" applyFont="1" applyFill="1" applyBorder="1" applyAlignment="1">
      <alignment horizontal="center"/>
    </xf>
    <xf numFmtId="0" fontId="9" fillId="5" borderId="1" xfId="0" applyFont="1" applyFill="1" applyBorder="1" applyAlignment="1">
      <alignment horizontal="right" vertical="top" wrapText="1"/>
    </xf>
    <xf numFmtId="0" fontId="9" fillId="2" borderId="1" xfId="0" applyFont="1" applyFill="1" applyBorder="1" applyAlignment="1">
      <alignment horizontal="right" vertical="top" wrapText="1"/>
    </xf>
    <xf numFmtId="0" fontId="9" fillId="0" borderId="1" xfId="0" applyFont="1" applyBorder="1" applyAlignment="1">
      <alignment horizontal="right" vertical="top" wrapText="1"/>
    </xf>
    <xf numFmtId="0" fontId="17" fillId="0" borderId="2" xfId="9" applyFont="1" applyBorder="1" applyAlignment="1">
      <alignment vertical="top" wrapText="1" readingOrder="2"/>
    </xf>
    <xf numFmtId="0" fontId="17" fillId="0" borderId="8" xfId="9" applyFont="1" applyBorder="1" applyAlignment="1">
      <alignment vertical="top" wrapText="1" readingOrder="2"/>
    </xf>
    <xf numFmtId="0" fontId="17" fillId="2" borderId="2" xfId="9" applyFont="1" applyFill="1" applyBorder="1" applyAlignment="1">
      <alignment horizontal="center" vertical="top"/>
    </xf>
    <xf numFmtId="0" fontId="17" fillId="2" borderId="8" xfId="9" applyFont="1" applyFill="1" applyBorder="1" applyAlignment="1">
      <alignment horizontal="center" vertical="top"/>
    </xf>
    <xf numFmtId="0" fontId="17" fillId="2" borderId="2" xfId="9" applyFont="1" applyFill="1" applyBorder="1" applyAlignment="1" applyProtection="1">
      <alignment horizontal="center" readingOrder="2"/>
      <protection locked="0"/>
    </xf>
    <xf numFmtId="0" fontId="17" fillId="2" borderId="8" xfId="9" applyFont="1" applyFill="1" applyBorder="1" applyAlignment="1" applyProtection="1">
      <alignment horizontal="center" readingOrder="2"/>
      <protection locked="0"/>
    </xf>
    <xf numFmtId="0" fontId="19" fillId="2" borderId="2" xfId="9" applyFont="1" applyFill="1" applyBorder="1" applyAlignment="1">
      <alignment horizontal="right" vertical="top" wrapText="1"/>
    </xf>
    <xf numFmtId="0" fontId="19" fillId="2" borderId="8" xfId="9" applyFont="1" applyFill="1" applyBorder="1" applyAlignment="1">
      <alignment horizontal="right" vertical="top" wrapText="1"/>
    </xf>
  </cellXfs>
  <cellStyles count="10">
    <cellStyle name="Comma 2" xfId="1" xr:uid="{00000000-0005-0000-0000-000000000000}"/>
    <cellStyle name="Comma 2 2" xfId="4" xr:uid="{00000000-0005-0000-0000-000001000000}"/>
    <cellStyle name="Normal" xfId="0" builtinId="0"/>
    <cellStyle name="Normal 2" xfId="3" xr:uid="{00000000-0005-0000-0000-000003000000}"/>
    <cellStyle name="Normal 3" xfId="2" xr:uid="{00000000-0005-0000-0000-000004000000}"/>
    <cellStyle name="Normal 3 2" xfId="5" xr:uid="{00000000-0005-0000-0000-000005000000}"/>
    <cellStyle name="Normal 4" xfId="8" xr:uid="{26906BF5-AF75-46F1-A0B2-98DE6921FCED}"/>
    <cellStyle name="Normal 5" xfId="6" xr:uid="{4A6539D0-7366-4CC7-9DFE-96DD8864232C}"/>
    <cellStyle name="Normal 6" xfId="7" xr:uid="{9AA61A38-322B-4668-9974-C3C4C97F5351}"/>
    <cellStyle name="Normal 7" xfId="9" xr:uid="{4AEDA160-A6EA-484B-A319-D62E9AA8138C}"/>
  </cellStyles>
  <dxfs count="0"/>
  <tableStyles count="0" defaultTableStyle="TableStyleMedium2" defaultPivotStyle="PivotStyleLight16"/>
  <colors>
    <mruColors>
      <color rgb="FF04CD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3DA5-4AEB-4AF1-ACA9-5E2A8E57526D}">
  <dimension ref="A2:P116"/>
  <sheetViews>
    <sheetView rightToLeft="1" tabSelected="1" zoomScale="85" zoomScaleNormal="85" workbookViewId="0">
      <selection activeCell="B6" sqref="B6"/>
    </sheetView>
  </sheetViews>
  <sheetFormatPr defaultColWidth="9.109375" defaultRowHeight="10.199999999999999" x14ac:dyDescent="0.2"/>
  <cols>
    <col min="1" max="1" width="3.109375" style="10" customWidth="1"/>
    <col min="2" max="2" width="5.6640625" style="10" customWidth="1"/>
    <col min="3" max="3" width="30.6640625" style="10" customWidth="1"/>
    <col min="4" max="4" width="5.6640625" style="118" customWidth="1"/>
    <col min="5" max="5" width="30.6640625" style="10" customWidth="1"/>
    <col min="6" max="10" width="15.6640625" style="10" customWidth="1"/>
    <col min="11" max="11" width="5.6640625" style="10" customWidth="1"/>
    <col min="12" max="13" width="50.6640625" style="10" customWidth="1"/>
    <col min="14" max="14" width="15.6640625" style="10" customWidth="1"/>
    <col min="15" max="15" width="9.109375" style="10"/>
    <col min="16" max="16" width="13.33203125" style="10" customWidth="1"/>
    <col min="17" max="16384" width="9.109375" style="10"/>
  </cols>
  <sheetData>
    <row r="2" spans="2:14" x14ac:dyDescent="0.2">
      <c r="B2" s="40">
        <v>5</v>
      </c>
      <c r="C2" s="40">
        <v>30</v>
      </c>
      <c r="D2" s="118">
        <v>5</v>
      </c>
      <c r="E2" s="40">
        <v>30</v>
      </c>
      <c r="F2" s="40">
        <v>15</v>
      </c>
      <c r="G2" s="40">
        <v>15</v>
      </c>
      <c r="H2" s="40">
        <v>15</v>
      </c>
      <c r="I2" s="40">
        <v>15</v>
      </c>
      <c r="J2" s="40">
        <v>15</v>
      </c>
      <c r="K2" s="40">
        <v>5</v>
      </c>
      <c r="L2" s="40">
        <v>50</v>
      </c>
      <c r="M2" s="40">
        <v>50</v>
      </c>
      <c r="N2" s="40">
        <v>15</v>
      </c>
    </row>
    <row r="4" spans="2:14" ht="15.6" x14ac:dyDescent="0.3">
      <c r="B4" s="186" t="s">
        <v>281</v>
      </c>
      <c r="C4" s="187"/>
      <c r="D4" s="187"/>
      <c r="E4" s="187"/>
      <c r="F4" s="187"/>
      <c r="G4" s="187"/>
      <c r="H4" s="187"/>
      <c r="I4" s="187"/>
      <c r="J4" s="187"/>
      <c r="K4" s="187"/>
      <c r="L4" s="187"/>
      <c r="M4" s="187"/>
      <c r="N4" s="187"/>
    </row>
    <row r="5" spans="2:14" ht="15.6" x14ac:dyDescent="0.3">
      <c r="B5" s="187" t="s">
        <v>345</v>
      </c>
      <c r="C5" s="187"/>
      <c r="D5" s="187"/>
      <c r="E5" s="187"/>
      <c r="F5" s="187"/>
      <c r="G5" s="187"/>
      <c r="H5" s="187"/>
      <c r="I5" s="187"/>
      <c r="J5" s="187"/>
      <c r="K5" s="187"/>
      <c r="L5" s="187"/>
      <c r="M5" s="187"/>
      <c r="N5" s="187"/>
    </row>
    <row r="6" spans="2:14" ht="20.399999999999999" x14ac:dyDescent="0.2">
      <c r="B6" s="44" t="s">
        <v>0</v>
      </c>
      <c r="C6" s="45" t="s">
        <v>1</v>
      </c>
      <c r="D6" s="22" t="s">
        <v>2</v>
      </c>
      <c r="E6" s="45" t="s">
        <v>9</v>
      </c>
      <c r="F6" s="45" t="s">
        <v>3</v>
      </c>
      <c r="G6" s="45" t="s">
        <v>4</v>
      </c>
      <c r="H6" s="45" t="s">
        <v>10</v>
      </c>
      <c r="I6" s="45" t="s">
        <v>11</v>
      </c>
      <c r="J6" s="45" t="s">
        <v>12</v>
      </c>
      <c r="K6" s="45" t="s">
        <v>46</v>
      </c>
      <c r="L6" s="45" t="s">
        <v>16</v>
      </c>
      <c r="M6" s="45" t="s">
        <v>13</v>
      </c>
      <c r="N6" s="46" t="s">
        <v>56</v>
      </c>
    </row>
    <row r="7" spans="2:14" ht="78.75" customHeight="1" x14ac:dyDescent="0.2">
      <c r="B7" s="11">
        <v>0</v>
      </c>
      <c r="C7" s="11"/>
      <c r="D7" s="12"/>
      <c r="E7" s="11"/>
      <c r="F7" s="12"/>
      <c r="G7" s="12"/>
      <c r="H7" s="11"/>
      <c r="I7" s="11"/>
      <c r="J7" s="11"/>
      <c r="K7" s="11"/>
      <c r="L7" s="188" t="s">
        <v>333</v>
      </c>
      <c r="M7" s="188"/>
      <c r="N7" s="56" t="s">
        <v>304</v>
      </c>
    </row>
    <row r="8" spans="2:14" ht="30.6" x14ac:dyDescent="0.2">
      <c r="B8" s="6">
        <v>0.1</v>
      </c>
      <c r="C8" s="155" t="s">
        <v>305</v>
      </c>
      <c r="D8" s="156">
        <v>1</v>
      </c>
      <c r="E8" s="155"/>
      <c r="F8" s="3">
        <v>0</v>
      </c>
      <c r="G8" s="116">
        <f t="shared" ref="G8:G16" si="0">F8*D8</f>
        <v>0</v>
      </c>
      <c r="H8" s="22" t="s">
        <v>306</v>
      </c>
      <c r="I8" s="22" t="s">
        <v>307</v>
      </c>
      <c r="J8" s="22" t="s">
        <v>308</v>
      </c>
      <c r="K8" s="22"/>
      <c r="L8" s="157" t="s">
        <v>309</v>
      </c>
      <c r="M8" s="41"/>
      <c r="N8" s="6"/>
    </row>
    <row r="9" spans="2:14" ht="20.399999999999999" x14ac:dyDescent="0.2">
      <c r="B9" s="6">
        <v>0.2</v>
      </c>
      <c r="C9" s="48" t="s">
        <v>310</v>
      </c>
      <c r="D9" s="158">
        <v>1</v>
      </c>
      <c r="E9" s="48"/>
      <c r="F9" s="3">
        <v>0</v>
      </c>
      <c r="G9" s="116">
        <f t="shared" si="0"/>
        <v>0</v>
      </c>
      <c r="H9" s="22" t="s">
        <v>306</v>
      </c>
      <c r="I9" s="22"/>
      <c r="J9" s="48"/>
      <c r="K9" s="48"/>
      <c r="L9" s="159" t="s">
        <v>311</v>
      </c>
      <c r="M9" s="48"/>
      <c r="N9" s="48"/>
    </row>
    <row r="10" spans="2:14" ht="20.399999999999999" x14ac:dyDescent="0.2">
      <c r="B10" s="6">
        <v>0.3</v>
      </c>
      <c r="C10" s="48" t="s">
        <v>312</v>
      </c>
      <c r="D10" s="158">
        <v>1</v>
      </c>
      <c r="E10" s="48"/>
      <c r="F10" s="3">
        <v>0</v>
      </c>
      <c r="G10" s="116">
        <f t="shared" si="0"/>
        <v>0</v>
      </c>
      <c r="H10" s="46" t="s">
        <v>313</v>
      </c>
      <c r="I10" s="46" t="s">
        <v>314</v>
      </c>
      <c r="J10" s="46" t="s">
        <v>315</v>
      </c>
      <c r="K10" s="48"/>
      <c r="L10" s="159" t="s">
        <v>316</v>
      </c>
      <c r="M10" s="160"/>
      <c r="N10" s="48"/>
    </row>
    <row r="11" spans="2:14" ht="30.6" x14ac:dyDescent="0.2">
      <c r="B11" s="6">
        <v>0.4</v>
      </c>
      <c r="C11" s="48" t="s">
        <v>317</v>
      </c>
      <c r="D11" s="158">
        <v>1</v>
      </c>
      <c r="E11" s="48"/>
      <c r="F11" s="3">
        <v>0</v>
      </c>
      <c r="G11" s="116">
        <f t="shared" si="0"/>
        <v>0</v>
      </c>
      <c r="H11" s="48"/>
      <c r="I11" s="48"/>
      <c r="J11" s="48"/>
      <c r="K11" s="48"/>
      <c r="L11" s="159" t="s">
        <v>318</v>
      </c>
      <c r="M11" s="48"/>
      <c r="N11" s="48"/>
    </row>
    <row r="12" spans="2:14" ht="132.6" x14ac:dyDescent="0.2">
      <c r="B12" s="6">
        <v>0.5</v>
      </c>
      <c r="C12" s="48" t="s">
        <v>319</v>
      </c>
      <c r="D12" s="158">
        <v>1</v>
      </c>
      <c r="E12" s="48"/>
      <c r="F12" s="3">
        <v>0</v>
      </c>
      <c r="G12" s="116">
        <f t="shared" si="0"/>
        <v>0</v>
      </c>
      <c r="H12" s="48"/>
      <c r="I12" s="48"/>
      <c r="J12" s="48"/>
      <c r="K12" s="48"/>
      <c r="L12" s="159" t="s">
        <v>338</v>
      </c>
      <c r="M12" s="48"/>
      <c r="N12" s="48"/>
    </row>
    <row r="13" spans="2:14" ht="20.399999999999999" x14ac:dyDescent="0.2">
      <c r="B13" s="6">
        <v>0.6</v>
      </c>
      <c r="C13" s="48" t="s">
        <v>320</v>
      </c>
      <c r="D13" s="158">
        <v>10</v>
      </c>
      <c r="E13" s="48"/>
      <c r="F13" s="3">
        <v>0</v>
      </c>
      <c r="G13" s="116">
        <f t="shared" si="0"/>
        <v>0</v>
      </c>
      <c r="H13" s="106" t="s">
        <v>321</v>
      </c>
      <c r="I13" s="106" t="s">
        <v>322</v>
      </c>
      <c r="J13" s="106" t="s">
        <v>323</v>
      </c>
      <c r="K13" s="48"/>
      <c r="L13" s="159" t="s">
        <v>324</v>
      </c>
      <c r="M13" s="48"/>
      <c r="N13" s="48"/>
    </row>
    <row r="14" spans="2:14" ht="142.80000000000001" x14ac:dyDescent="0.2">
      <c r="B14" s="6">
        <v>0.7</v>
      </c>
      <c r="C14" s="120" t="s">
        <v>325</v>
      </c>
      <c r="D14" s="37">
        <v>2</v>
      </c>
      <c r="E14" s="121"/>
      <c r="F14" s="3">
        <v>0</v>
      </c>
      <c r="G14" s="116">
        <f t="shared" si="0"/>
        <v>0</v>
      </c>
      <c r="H14" s="1"/>
      <c r="I14" s="1"/>
      <c r="J14" s="1"/>
      <c r="K14" s="122"/>
      <c r="L14" s="51" t="s">
        <v>326</v>
      </c>
      <c r="M14" s="8" t="s">
        <v>195</v>
      </c>
      <c r="N14" s="48"/>
    </row>
    <row r="15" spans="2:14" ht="194.25" customHeight="1" x14ac:dyDescent="0.2">
      <c r="B15" s="6">
        <v>0.8</v>
      </c>
      <c r="C15" s="120" t="s">
        <v>327</v>
      </c>
      <c r="D15" s="37">
        <v>1</v>
      </c>
      <c r="E15" s="121"/>
      <c r="F15" s="3">
        <v>0</v>
      </c>
      <c r="G15" s="116">
        <f t="shared" si="0"/>
        <v>0</v>
      </c>
      <c r="H15" s="1"/>
      <c r="I15" s="1"/>
      <c r="J15" s="1"/>
      <c r="K15" s="122"/>
      <c r="L15" s="161" t="s">
        <v>334</v>
      </c>
      <c r="M15" s="8"/>
      <c r="N15" s="48"/>
    </row>
    <row r="16" spans="2:14" ht="222" customHeight="1" x14ac:dyDescent="0.2">
      <c r="B16" s="6">
        <v>0.9</v>
      </c>
      <c r="C16" s="55" t="s">
        <v>328</v>
      </c>
      <c r="D16" s="158">
        <v>1</v>
      </c>
      <c r="E16" s="162"/>
      <c r="F16" s="3">
        <v>0</v>
      </c>
      <c r="G16" s="116">
        <f t="shared" si="0"/>
        <v>0</v>
      </c>
      <c r="H16" s="48"/>
      <c r="I16" s="48"/>
      <c r="J16" s="48"/>
      <c r="K16" s="48"/>
      <c r="L16" s="163" t="s">
        <v>329</v>
      </c>
      <c r="M16" s="48"/>
      <c r="N16" s="48"/>
    </row>
    <row r="17" spans="1:14" x14ac:dyDescent="0.2">
      <c r="B17" s="49"/>
      <c r="C17" s="17"/>
      <c r="D17" s="36"/>
      <c r="E17" s="36"/>
      <c r="F17" s="36" t="s">
        <v>5</v>
      </c>
      <c r="G17" s="18">
        <f>SUM(G8:G16)</f>
        <v>0</v>
      </c>
      <c r="H17" s="19"/>
      <c r="I17" s="19"/>
      <c r="J17" s="19"/>
      <c r="K17" s="19"/>
      <c r="L17" s="19"/>
      <c r="M17" s="19"/>
      <c r="N17" s="19"/>
    </row>
    <row r="18" spans="1:14" ht="12" x14ac:dyDescent="0.2">
      <c r="B18" s="11">
        <v>1</v>
      </c>
      <c r="C18" s="11"/>
      <c r="D18" s="12"/>
      <c r="E18" s="11"/>
      <c r="F18" s="12"/>
      <c r="G18" s="12"/>
      <c r="H18" s="11"/>
      <c r="I18" s="11"/>
      <c r="J18" s="11"/>
      <c r="K18" s="11"/>
      <c r="L18" s="188"/>
      <c r="M18" s="188"/>
      <c r="N18" s="56" t="s">
        <v>117</v>
      </c>
    </row>
    <row r="19" spans="1:14" ht="69.75" customHeight="1" x14ac:dyDescent="0.2">
      <c r="A19" s="10">
        <v>50</v>
      </c>
      <c r="B19" s="6"/>
      <c r="C19" s="6"/>
      <c r="D19" s="22"/>
      <c r="E19" s="22"/>
      <c r="F19" s="22"/>
      <c r="G19" s="22"/>
      <c r="H19" s="6"/>
      <c r="I19" s="6"/>
      <c r="J19" s="6"/>
      <c r="K19" s="6"/>
      <c r="L19" s="189" t="s">
        <v>300</v>
      </c>
      <c r="M19" s="189"/>
      <c r="N19" s="6"/>
    </row>
    <row r="20" spans="1:14" ht="61.2" x14ac:dyDescent="0.2">
      <c r="B20" s="47" t="s">
        <v>20</v>
      </c>
      <c r="C20" s="6" t="s">
        <v>47</v>
      </c>
      <c r="D20" s="164">
        <v>0</v>
      </c>
      <c r="E20" s="133"/>
      <c r="F20" s="3">
        <v>0</v>
      </c>
      <c r="G20" s="4">
        <f t="shared" ref="G20:G27" si="1">F20*D20</f>
        <v>0</v>
      </c>
      <c r="H20" s="7" t="s">
        <v>80</v>
      </c>
      <c r="I20" s="7" t="s">
        <v>233</v>
      </c>
      <c r="J20" s="7" t="s">
        <v>234</v>
      </c>
      <c r="K20" s="7"/>
      <c r="L20" s="14" t="s">
        <v>48</v>
      </c>
      <c r="M20" s="8"/>
      <c r="N20" s="48"/>
    </row>
    <row r="21" spans="1:14" ht="122.4" x14ac:dyDescent="0.2">
      <c r="B21" s="47" t="s">
        <v>19</v>
      </c>
      <c r="C21" s="6" t="s">
        <v>276</v>
      </c>
      <c r="D21" s="22">
        <v>5</v>
      </c>
      <c r="E21" s="115"/>
      <c r="F21" s="3">
        <v>0</v>
      </c>
      <c r="G21" s="4">
        <f t="shared" si="1"/>
        <v>0</v>
      </c>
      <c r="H21" s="7" t="s">
        <v>275</v>
      </c>
      <c r="I21" s="7" t="s">
        <v>282</v>
      </c>
      <c r="J21" s="7" t="s">
        <v>277</v>
      </c>
      <c r="K21" s="8"/>
      <c r="L21" s="14" t="s">
        <v>339</v>
      </c>
      <c r="M21" s="8" t="s">
        <v>81</v>
      </c>
      <c r="N21" s="48"/>
    </row>
    <row r="22" spans="1:14" ht="51" x14ac:dyDescent="0.2">
      <c r="B22" s="47" t="s">
        <v>21</v>
      </c>
      <c r="C22" s="6" t="s">
        <v>67</v>
      </c>
      <c r="D22" s="22">
        <v>2</v>
      </c>
      <c r="E22" s="37"/>
      <c r="F22" s="3">
        <v>0</v>
      </c>
      <c r="G22" s="4">
        <f t="shared" si="1"/>
        <v>0</v>
      </c>
      <c r="H22" s="7" t="s">
        <v>82</v>
      </c>
      <c r="I22" s="7" t="s">
        <v>83</v>
      </c>
      <c r="J22" s="7" t="s">
        <v>299</v>
      </c>
      <c r="K22" s="7"/>
      <c r="L22" s="14" t="s">
        <v>335</v>
      </c>
      <c r="M22" s="8" t="s">
        <v>81</v>
      </c>
      <c r="N22" s="48"/>
    </row>
    <row r="23" spans="1:14" ht="30.6" x14ac:dyDescent="0.2">
      <c r="B23" s="47" t="s">
        <v>22</v>
      </c>
      <c r="C23" s="6" t="s">
        <v>68</v>
      </c>
      <c r="D23" s="165">
        <v>4</v>
      </c>
      <c r="E23" s="90"/>
      <c r="F23" s="3">
        <v>0</v>
      </c>
      <c r="G23" s="4">
        <f t="shared" si="1"/>
        <v>0</v>
      </c>
      <c r="H23" s="7" t="s">
        <v>84</v>
      </c>
      <c r="I23" s="7" t="s">
        <v>85</v>
      </c>
      <c r="J23" s="7" t="s">
        <v>86</v>
      </c>
      <c r="K23" s="7"/>
      <c r="L23" s="43"/>
      <c r="M23" s="8" t="s">
        <v>274</v>
      </c>
      <c r="N23" s="48"/>
    </row>
    <row r="24" spans="1:14" ht="20.399999999999999" x14ac:dyDescent="0.2">
      <c r="B24" s="47" t="s">
        <v>297</v>
      </c>
      <c r="C24" s="15" t="s">
        <v>196</v>
      </c>
      <c r="D24" s="34">
        <v>1</v>
      </c>
      <c r="E24" s="90"/>
      <c r="F24" s="3">
        <v>0</v>
      </c>
      <c r="G24" s="4">
        <f t="shared" si="1"/>
        <v>0</v>
      </c>
      <c r="H24" s="7" t="s">
        <v>87</v>
      </c>
      <c r="I24" s="7" t="s">
        <v>215</v>
      </c>
      <c r="J24" s="7" t="s">
        <v>298</v>
      </c>
      <c r="K24" s="7"/>
      <c r="L24" s="43"/>
      <c r="M24" s="8"/>
      <c r="N24" s="48"/>
    </row>
    <row r="25" spans="1:14" ht="20.399999999999999" x14ac:dyDescent="0.2">
      <c r="B25" s="47" t="s">
        <v>23</v>
      </c>
      <c r="C25" s="15" t="s">
        <v>14</v>
      </c>
      <c r="D25" s="34">
        <v>1</v>
      </c>
      <c r="E25" s="90"/>
      <c r="F25" s="3">
        <v>0</v>
      </c>
      <c r="G25" s="4">
        <f t="shared" si="1"/>
        <v>0</v>
      </c>
      <c r="H25" s="7" t="s">
        <v>87</v>
      </c>
      <c r="I25" s="7" t="s">
        <v>88</v>
      </c>
      <c r="J25" s="7" t="s">
        <v>89</v>
      </c>
      <c r="K25" s="8"/>
      <c r="L25" s="8"/>
      <c r="M25" s="8"/>
      <c r="N25" s="48"/>
    </row>
    <row r="26" spans="1:14" ht="180.75" customHeight="1" x14ac:dyDescent="0.2">
      <c r="B26" s="47" t="s">
        <v>24</v>
      </c>
      <c r="C26" s="16" t="s">
        <v>49</v>
      </c>
      <c r="D26" s="34">
        <v>1</v>
      </c>
      <c r="E26" s="90"/>
      <c r="F26" s="3">
        <v>0</v>
      </c>
      <c r="G26" s="4">
        <f t="shared" si="1"/>
        <v>0</v>
      </c>
      <c r="H26" s="7"/>
      <c r="I26" s="7"/>
      <c r="J26" s="7"/>
      <c r="K26" s="8"/>
      <c r="L26" s="190" t="s">
        <v>177</v>
      </c>
      <c r="M26" s="190"/>
      <c r="N26" s="48"/>
    </row>
    <row r="27" spans="1:14" ht="119.25" customHeight="1" x14ac:dyDescent="0.2">
      <c r="B27" s="47" t="s">
        <v>18</v>
      </c>
      <c r="C27" s="16" t="s">
        <v>50</v>
      </c>
      <c r="D27" s="35">
        <v>1</v>
      </c>
      <c r="E27" s="35"/>
      <c r="F27" s="3">
        <v>0</v>
      </c>
      <c r="G27" s="4">
        <f t="shared" si="1"/>
        <v>0</v>
      </c>
      <c r="H27" s="8"/>
      <c r="I27" s="8"/>
      <c r="J27" s="8"/>
      <c r="K27" s="8"/>
      <c r="L27" s="190" t="s">
        <v>178</v>
      </c>
      <c r="M27" s="190"/>
      <c r="N27" s="48"/>
    </row>
    <row r="28" spans="1:14" x14ac:dyDescent="0.2">
      <c r="B28" s="49"/>
      <c r="C28" s="17"/>
      <c r="D28" s="36"/>
      <c r="E28" s="36"/>
      <c r="F28" s="36" t="s">
        <v>5</v>
      </c>
      <c r="G28" s="18">
        <f>SUM(G20:G27)</f>
        <v>0</v>
      </c>
      <c r="H28" s="19"/>
      <c r="I28" s="19"/>
      <c r="J28" s="19"/>
      <c r="K28" s="19"/>
      <c r="L28" s="19"/>
      <c r="M28" s="19"/>
      <c r="N28" s="19"/>
    </row>
    <row r="29" spans="1:14" ht="12" x14ac:dyDescent="0.2">
      <c r="B29" s="11">
        <v>2</v>
      </c>
      <c r="C29" s="11"/>
      <c r="D29" s="12"/>
      <c r="E29" s="12"/>
      <c r="F29" s="12"/>
      <c r="G29" s="12"/>
      <c r="H29" s="12"/>
      <c r="I29" s="12"/>
      <c r="J29" s="12"/>
      <c r="K29" s="12"/>
      <c r="L29" s="12"/>
      <c r="M29" s="12"/>
      <c r="N29" s="57" t="s">
        <v>120</v>
      </c>
    </row>
    <row r="30" spans="1:14" ht="172.2" x14ac:dyDescent="0.2">
      <c r="B30" s="52" t="s">
        <v>25</v>
      </c>
      <c r="C30" s="191" t="s">
        <v>284</v>
      </c>
      <c r="D30" s="193">
        <v>21</v>
      </c>
      <c r="E30" s="195"/>
      <c r="F30" s="3">
        <v>0</v>
      </c>
      <c r="G30" s="4">
        <f t="shared" ref="G30" si="2">F30*D30</f>
        <v>0</v>
      </c>
      <c r="H30" s="135" t="s">
        <v>261</v>
      </c>
      <c r="I30" s="135" t="s">
        <v>262</v>
      </c>
      <c r="J30" s="135" t="s">
        <v>263</v>
      </c>
      <c r="K30" s="139"/>
      <c r="L30" s="136" t="s">
        <v>283</v>
      </c>
      <c r="M30" s="197" t="s">
        <v>264</v>
      </c>
      <c r="N30" s="53"/>
    </row>
    <row r="31" spans="1:14" ht="57" x14ac:dyDescent="0.2">
      <c r="B31" s="52"/>
      <c r="C31" s="192"/>
      <c r="D31" s="194"/>
      <c r="E31" s="196"/>
      <c r="F31" s="3"/>
      <c r="G31" s="4"/>
      <c r="H31" s="135" t="s">
        <v>265</v>
      </c>
      <c r="I31" s="137" t="s">
        <v>266</v>
      </c>
      <c r="J31" s="137"/>
      <c r="K31" s="139"/>
      <c r="L31" s="138" t="s">
        <v>267</v>
      </c>
      <c r="M31" s="198"/>
      <c r="N31" s="53"/>
    </row>
    <row r="32" spans="1:14" ht="195.75" customHeight="1" x14ac:dyDescent="0.2">
      <c r="B32" s="52" t="s">
        <v>26</v>
      </c>
      <c r="C32" s="145" t="s">
        <v>285</v>
      </c>
      <c r="D32" s="58">
        <v>1</v>
      </c>
      <c r="E32" s="90"/>
      <c r="F32" s="3">
        <v>0</v>
      </c>
      <c r="G32" s="59">
        <f>F32*D32</f>
        <v>0</v>
      </c>
      <c r="H32" s="60"/>
      <c r="I32" s="60"/>
      <c r="J32" s="60"/>
      <c r="K32" s="61"/>
      <c r="L32" s="146" t="s">
        <v>301</v>
      </c>
      <c r="M32" s="144"/>
      <c r="N32" s="53"/>
    </row>
    <row r="33" spans="2:14" ht="83.25" customHeight="1" x14ac:dyDescent="0.2">
      <c r="B33" s="52" t="s">
        <v>27</v>
      </c>
      <c r="C33" s="147" t="s">
        <v>286</v>
      </c>
      <c r="D33" s="70">
        <v>1</v>
      </c>
      <c r="E33" s="148"/>
      <c r="F33" s="3">
        <v>0</v>
      </c>
      <c r="G33" s="59">
        <f>F33*D33</f>
        <v>0</v>
      </c>
      <c r="H33" s="70" t="s">
        <v>287</v>
      </c>
      <c r="I33" s="77" t="s">
        <v>181</v>
      </c>
      <c r="J33" s="149"/>
      <c r="K33" s="150"/>
      <c r="L33" s="151" t="s">
        <v>288</v>
      </c>
      <c r="M33" s="144"/>
      <c r="N33" s="53"/>
    </row>
    <row r="34" spans="2:14" x14ac:dyDescent="0.2">
      <c r="B34" s="49"/>
      <c r="C34" s="17"/>
      <c r="D34" s="36"/>
      <c r="E34" s="36"/>
      <c r="F34" s="36" t="s">
        <v>5</v>
      </c>
      <c r="G34" s="18">
        <f>SUM(G30:G33)</f>
        <v>0</v>
      </c>
      <c r="H34" s="19"/>
      <c r="I34" s="19"/>
      <c r="J34" s="19"/>
      <c r="K34" s="19"/>
      <c r="L34" s="19"/>
      <c r="M34" s="19"/>
      <c r="N34" s="19"/>
    </row>
    <row r="35" spans="2:14" ht="12" x14ac:dyDescent="0.2">
      <c r="B35" s="11">
        <v>3</v>
      </c>
      <c r="C35" s="11"/>
      <c r="D35" s="12"/>
      <c r="E35" s="12"/>
      <c r="F35" s="12"/>
      <c r="G35" s="12"/>
      <c r="H35" s="11"/>
      <c r="I35" s="11"/>
      <c r="J35" s="11"/>
      <c r="K35" s="11"/>
      <c r="L35" s="11"/>
      <c r="M35" s="11"/>
      <c r="N35" s="57" t="s">
        <v>61</v>
      </c>
    </row>
    <row r="36" spans="2:14" ht="224.4" x14ac:dyDescent="0.2">
      <c r="B36" s="47" t="s">
        <v>29</v>
      </c>
      <c r="C36" s="21" t="s">
        <v>28</v>
      </c>
      <c r="D36" s="22">
        <v>1</v>
      </c>
      <c r="E36" s="22"/>
      <c r="F36" s="3">
        <v>0</v>
      </c>
      <c r="G36" s="4">
        <f>F36*D36</f>
        <v>0</v>
      </c>
      <c r="H36" s="5" t="s">
        <v>90</v>
      </c>
      <c r="I36" s="5" t="s">
        <v>91</v>
      </c>
      <c r="J36" s="22" t="s">
        <v>92</v>
      </c>
      <c r="K36" s="22"/>
      <c r="L36" s="20" t="s">
        <v>118</v>
      </c>
      <c r="M36" s="41" t="s">
        <v>119</v>
      </c>
      <c r="N36" s="48"/>
    </row>
    <row r="37" spans="2:14" ht="40.799999999999997" x14ac:dyDescent="0.2">
      <c r="B37" s="47" t="s">
        <v>30</v>
      </c>
      <c r="C37" s="21" t="s">
        <v>64</v>
      </c>
      <c r="D37" s="164">
        <v>0</v>
      </c>
      <c r="E37" s="22"/>
      <c r="F37" s="3">
        <v>0</v>
      </c>
      <c r="G37" s="4">
        <f>F37*D37</f>
        <v>0</v>
      </c>
      <c r="H37" s="5" t="s">
        <v>93</v>
      </c>
      <c r="I37" s="5" t="s">
        <v>94</v>
      </c>
      <c r="J37" s="7" t="s">
        <v>70</v>
      </c>
      <c r="K37" s="22"/>
      <c r="L37" s="20"/>
      <c r="M37" s="14"/>
      <c r="N37" s="48"/>
    </row>
    <row r="38" spans="2:14" ht="250.8" x14ac:dyDescent="0.2">
      <c r="B38" s="47" t="s">
        <v>31</v>
      </c>
      <c r="C38" s="108" t="s">
        <v>15</v>
      </c>
      <c r="D38" s="132">
        <v>1</v>
      </c>
      <c r="E38" s="109"/>
      <c r="F38" s="3">
        <v>0</v>
      </c>
      <c r="G38" s="4">
        <f>F38*D38</f>
        <v>0</v>
      </c>
      <c r="H38" s="110" t="s">
        <v>180</v>
      </c>
      <c r="I38" s="111" t="s">
        <v>181</v>
      </c>
      <c r="J38" s="111"/>
      <c r="K38" s="112"/>
      <c r="L38" s="113" t="s">
        <v>182</v>
      </c>
      <c r="M38" s="114" t="s">
        <v>183</v>
      </c>
      <c r="N38" s="48"/>
    </row>
    <row r="39" spans="2:14" ht="51" x14ac:dyDescent="0.2">
      <c r="B39" s="47" t="s">
        <v>32</v>
      </c>
      <c r="C39" s="2" t="s">
        <v>7</v>
      </c>
      <c r="D39" s="164">
        <v>2</v>
      </c>
      <c r="E39" s="22"/>
      <c r="F39" s="3">
        <v>0</v>
      </c>
      <c r="G39" s="4">
        <f t="shared" ref="G39:G47" si="3">F39*D39</f>
        <v>0</v>
      </c>
      <c r="H39" s="5" t="s">
        <v>185</v>
      </c>
      <c r="I39" s="5" t="s">
        <v>96</v>
      </c>
      <c r="J39" s="35" t="s">
        <v>336</v>
      </c>
      <c r="K39" s="14"/>
      <c r="L39" s="14" t="s">
        <v>62</v>
      </c>
      <c r="M39" s="24" t="s">
        <v>216</v>
      </c>
      <c r="N39" s="35"/>
    </row>
    <row r="40" spans="2:14" ht="51" x14ac:dyDescent="0.2">
      <c r="B40" s="47" t="s">
        <v>33</v>
      </c>
      <c r="C40" s="2" t="s">
        <v>8</v>
      </c>
      <c r="D40" s="164">
        <v>2</v>
      </c>
      <c r="E40" s="22"/>
      <c r="F40" s="3">
        <v>0</v>
      </c>
      <c r="G40" s="4">
        <f t="shared" si="3"/>
        <v>0</v>
      </c>
      <c r="H40" s="5" t="s">
        <v>186</v>
      </c>
      <c r="I40" s="5" t="s">
        <v>95</v>
      </c>
      <c r="J40" s="35" t="s">
        <v>337</v>
      </c>
      <c r="K40" s="14"/>
      <c r="L40" s="14" t="s">
        <v>63</v>
      </c>
      <c r="M40" s="14" t="s">
        <v>221</v>
      </c>
      <c r="N40" s="35"/>
    </row>
    <row r="41" spans="2:14" ht="61.2" x14ac:dyDescent="0.2">
      <c r="B41" s="47" t="s">
        <v>34</v>
      </c>
      <c r="C41" s="25" t="s">
        <v>6</v>
      </c>
      <c r="D41" s="22">
        <v>1</v>
      </c>
      <c r="E41" s="22"/>
      <c r="F41" s="3">
        <v>0</v>
      </c>
      <c r="G41" s="4">
        <f t="shared" si="3"/>
        <v>0</v>
      </c>
      <c r="H41" s="5" t="s">
        <v>97</v>
      </c>
      <c r="I41" s="22" t="s">
        <v>98</v>
      </c>
      <c r="J41" s="7" t="s">
        <v>70</v>
      </c>
      <c r="K41" s="14"/>
      <c r="L41" s="14" t="s">
        <v>99</v>
      </c>
      <c r="M41" s="14"/>
      <c r="N41" s="48"/>
    </row>
    <row r="42" spans="2:14" ht="40.799999999999997" x14ac:dyDescent="0.2">
      <c r="B42" s="47" t="s">
        <v>44</v>
      </c>
      <c r="C42" s="2" t="s">
        <v>60</v>
      </c>
      <c r="D42" s="37">
        <v>2</v>
      </c>
      <c r="E42" s="90"/>
      <c r="F42" s="3">
        <v>0</v>
      </c>
      <c r="G42" s="4">
        <f t="shared" si="3"/>
        <v>0</v>
      </c>
      <c r="H42" s="1" t="s">
        <v>69</v>
      </c>
      <c r="I42" s="5" t="s">
        <v>189</v>
      </c>
      <c r="J42" s="7" t="s">
        <v>70</v>
      </c>
      <c r="K42" s="14"/>
      <c r="L42" s="14" t="s">
        <v>184</v>
      </c>
      <c r="M42" s="14"/>
      <c r="N42" s="48"/>
    </row>
    <row r="43" spans="2:14" ht="83.25" customHeight="1" x14ac:dyDescent="0.2">
      <c r="B43" s="47" t="s">
        <v>45</v>
      </c>
      <c r="C43" s="21" t="s">
        <v>187</v>
      </c>
      <c r="D43" s="22">
        <v>1</v>
      </c>
      <c r="E43" s="22"/>
      <c r="F43" s="3">
        <v>0</v>
      </c>
      <c r="G43" s="4">
        <f t="shared" si="3"/>
        <v>0</v>
      </c>
      <c r="H43" s="5" t="s">
        <v>188</v>
      </c>
      <c r="I43" s="5" t="s">
        <v>219</v>
      </c>
      <c r="J43" s="7" t="s">
        <v>70</v>
      </c>
      <c r="K43" s="14"/>
      <c r="L43" s="14"/>
      <c r="M43" s="14" t="s">
        <v>241</v>
      </c>
      <c r="N43" s="48"/>
    </row>
    <row r="44" spans="2:14" ht="20.399999999999999" x14ac:dyDescent="0.2">
      <c r="B44" s="47" t="s">
        <v>51</v>
      </c>
      <c r="C44" s="63" t="s">
        <v>121</v>
      </c>
      <c r="D44" s="166">
        <v>0</v>
      </c>
      <c r="E44" s="27"/>
      <c r="F44" s="3">
        <v>0</v>
      </c>
      <c r="G44" s="4">
        <f t="shared" si="3"/>
        <v>0</v>
      </c>
      <c r="H44" s="88" t="s">
        <v>139</v>
      </c>
      <c r="I44" s="64"/>
      <c r="J44" s="5"/>
      <c r="K44" s="14"/>
      <c r="L44" s="14"/>
      <c r="M44" s="14" t="s">
        <v>122</v>
      </c>
      <c r="N44" s="48"/>
    </row>
    <row r="45" spans="2:14" ht="40.799999999999997" x14ac:dyDescent="0.2">
      <c r="B45" s="47" t="s">
        <v>59</v>
      </c>
      <c r="C45" s="63" t="s">
        <v>217</v>
      </c>
      <c r="D45" s="166">
        <v>0</v>
      </c>
      <c r="E45" s="27"/>
      <c r="F45" s="3">
        <v>0</v>
      </c>
      <c r="G45" s="4">
        <f t="shared" si="3"/>
        <v>0</v>
      </c>
      <c r="H45" s="88" t="s">
        <v>218</v>
      </c>
      <c r="I45" s="64"/>
      <c r="J45" s="5"/>
      <c r="K45" s="14"/>
      <c r="L45" s="14"/>
      <c r="M45" s="14" t="s">
        <v>220</v>
      </c>
      <c r="N45" s="48"/>
    </row>
    <row r="46" spans="2:14" ht="81.599999999999994" x14ac:dyDescent="0.2">
      <c r="B46" s="47" t="s">
        <v>257</v>
      </c>
      <c r="C46" s="6" t="s">
        <v>303</v>
      </c>
      <c r="D46" s="167">
        <v>1</v>
      </c>
      <c r="E46" s="91"/>
      <c r="F46" s="28">
        <v>0</v>
      </c>
      <c r="G46" s="4">
        <f t="shared" si="3"/>
        <v>0</v>
      </c>
      <c r="H46" s="5" t="s">
        <v>109</v>
      </c>
      <c r="I46" s="29"/>
      <c r="J46" s="29"/>
      <c r="K46" s="29"/>
      <c r="L46" s="65" t="s">
        <v>123</v>
      </c>
      <c r="M46" s="14" t="s">
        <v>224</v>
      </c>
      <c r="N46" s="53"/>
    </row>
    <row r="47" spans="2:14" ht="30" customHeight="1" x14ac:dyDescent="0.2">
      <c r="B47" s="47" t="s">
        <v>258</v>
      </c>
      <c r="C47" s="6" t="s">
        <v>79</v>
      </c>
      <c r="D47" s="22">
        <v>1</v>
      </c>
      <c r="E47" s="22"/>
      <c r="F47" s="3">
        <v>0</v>
      </c>
      <c r="G47" s="4">
        <f t="shared" si="3"/>
        <v>0</v>
      </c>
      <c r="H47" s="29"/>
      <c r="I47" s="29"/>
      <c r="J47" s="29"/>
      <c r="K47" s="29"/>
      <c r="L47" s="30"/>
      <c r="M47" s="30"/>
      <c r="N47" s="48"/>
    </row>
    <row r="48" spans="2:14" x14ac:dyDescent="0.2">
      <c r="B48" s="49"/>
      <c r="C48" s="17"/>
      <c r="D48" s="36"/>
      <c r="E48" s="36"/>
      <c r="F48" s="36" t="s">
        <v>5</v>
      </c>
      <c r="G48" s="18">
        <f>SUM(G36:G47)</f>
        <v>0</v>
      </c>
      <c r="H48" s="19"/>
      <c r="I48" s="19"/>
      <c r="J48" s="19"/>
      <c r="K48" s="19"/>
      <c r="L48" s="19"/>
      <c r="M48" s="19"/>
      <c r="N48" s="19"/>
    </row>
    <row r="49" spans="2:14" ht="12" x14ac:dyDescent="0.2">
      <c r="B49" s="66">
        <v>4</v>
      </c>
      <c r="C49" s="56"/>
      <c r="D49" s="67"/>
      <c r="E49" s="67"/>
      <c r="F49" s="67"/>
      <c r="G49" s="67"/>
      <c r="H49" s="56"/>
      <c r="I49" s="56"/>
      <c r="J49" s="56"/>
      <c r="K49" s="56"/>
      <c r="L49" s="56"/>
      <c r="M49" s="56"/>
      <c r="N49" s="57" t="s">
        <v>124</v>
      </c>
    </row>
    <row r="50" spans="2:14" ht="34.799999999999997" x14ac:dyDescent="0.2">
      <c r="B50" s="68" t="s">
        <v>36</v>
      </c>
      <c r="C50" s="69" t="s">
        <v>125</v>
      </c>
      <c r="D50" s="70">
        <v>1</v>
      </c>
      <c r="E50" s="70"/>
      <c r="F50" s="72">
        <v>0</v>
      </c>
      <c r="G50" s="73">
        <f t="shared" ref="G50" si="4">F50*D50</f>
        <v>0</v>
      </c>
      <c r="H50" s="74" t="s">
        <v>126</v>
      </c>
      <c r="I50" s="75"/>
      <c r="J50" s="75"/>
      <c r="K50" s="75"/>
      <c r="L50" s="75"/>
      <c r="M50" s="75"/>
      <c r="N50" s="48"/>
    </row>
    <row r="51" spans="2:14" x14ac:dyDescent="0.2">
      <c r="B51" s="49"/>
      <c r="C51" s="17"/>
      <c r="D51" s="36"/>
      <c r="E51" s="36"/>
      <c r="F51" s="36" t="s">
        <v>5</v>
      </c>
      <c r="G51" s="18">
        <f>SUM(G50:G50)</f>
        <v>0</v>
      </c>
      <c r="H51" s="19"/>
      <c r="I51" s="19"/>
      <c r="J51" s="19"/>
      <c r="K51" s="19"/>
      <c r="L51" s="19"/>
      <c r="M51" s="19"/>
      <c r="N51" s="19"/>
    </row>
    <row r="52" spans="2:14" ht="12" x14ac:dyDescent="0.2">
      <c r="B52" s="66">
        <v>5</v>
      </c>
      <c r="C52" s="56"/>
      <c r="D52" s="67"/>
      <c r="E52" s="67"/>
      <c r="F52" s="67"/>
      <c r="G52" s="67"/>
      <c r="H52" s="56"/>
      <c r="I52" s="56"/>
      <c r="J52" s="56"/>
      <c r="K52" s="56"/>
      <c r="L52" s="56"/>
      <c r="M52" s="56"/>
      <c r="N52" s="57" t="s">
        <v>127</v>
      </c>
    </row>
    <row r="53" spans="2:14" ht="102" x14ac:dyDescent="0.2">
      <c r="B53" s="47" t="s">
        <v>103</v>
      </c>
      <c r="C53" s="23" t="s">
        <v>71</v>
      </c>
      <c r="D53" s="27">
        <v>1</v>
      </c>
      <c r="E53" s="38"/>
      <c r="F53" s="3">
        <v>0</v>
      </c>
      <c r="G53" s="4">
        <f t="shared" ref="G53:G61" si="5">F53*D53</f>
        <v>0</v>
      </c>
      <c r="H53" s="7" t="s">
        <v>100</v>
      </c>
      <c r="I53" s="7" t="s">
        <v>70</v>
      </c>
      <c r="J53" s="8"/>
      <c r="K53" s="8"/>
      <c r="L53" s="8" t="s">
        <v>17</v>
      </c>
      <c r="M53" s="8"/>
      <c r="N53" s="48"/>
    </row>
    <row r="54" spans="2:14" ht="79.8" x14ac:dyDescent="0.2">
      <c r="B54" s="47" t="s">
        <v>259</v>
      </c>
      <c r="C54" s="71" t="s">
        <v>128</v>
      </c>
      <c r="D54" s="168">
        <v>2</v>
      </c>
      <c r="E54" s="92"/>
      <c r="F54" s="76">
        <v>0</v>
      </c>
      <c r="G54" s="73">
        <f t="shared" si="5"/>
        <v>0</v>
      </c>
      <c r="H54" s="77" t="s">
        <v>256</v>
      </c>
      <c r="I54" s="7" t="s">
        <v>70</v>
      </c>
      <c r="J54" s="78"/>
      <c r="K54" s="78"/>
      <c r="L54" s="78" t="s">
        <v>130</v>
      </c>
      <c r="M54" s="78"/>
      <c r="N54" s="48"/>
    </row>
    <row r="55" spans="2:14" ht="61.2" x14ac:dyDescent="0.2">
      <c r="B55" s="47" t="s">
        <v>38</v>
      </c>
      <c r="C55" s="6" t="s">
        <v>129</v>
      </c>
      <c r="D55" s="37">
        <v>2</v>
      </c>
      <c r="E55" s="90"/>
      <c r="F55" s="3">
        <v>0</v>
      </c>
      <c r="G55" s="4">
        <f t="shared" si="5"/>
        <v>0</v>
      </c>
      <c r="H55" s="7" t="s">
        <v>115</v>
      </c>
      <c r="I55" s="7" t="s">
        <v>70</v>
      </c>
      <c r="J55" s="8"/>
      <c r="K55" s="7"/>
      <c r="L55" s="8" t="s">
        <v>116</v>
      </c>
      <c r="M55" s="8" t="s">
        <v>137</v>
      </c>
      <c r="N55" s="48"/>
    </row>
    <row r="56" spans="2:14" ht="91.8" x14ac:dyDescent="0.2">
      <c r="B56" s="47" t="s">
        <v>39</v>
      </c>
      <c r="C56" s="26" t="s">
        <v>77</v>
      </c>
      <c r="D56" s="165">
        <v>4</v>
      </c>
      <c r="E56" s="90"/>
      <c r="F56" s="3">
        <v>0</v>
      </c>
      <c r="G56" s="4">
        <f t="shared" si="5"/>
        <v>0</v>
      </c>
      <c r="H56" s="7"/>
      <c r="I56" s="8"/>
      <c r="J56" s="8"/>
      <c r="K56" s="8"/>
      <c r="L56" s="8" t="s">
        <v>76</v>
      </c>
      <c r="M56" s="8" t="s">
        <v>78</v>
      </c>
      <c r="N56" s="48"/>
    </row>
    <row r="57" spans="2:14" ht="81.599999999999994" x14ac:dyDescent="0.2">
      <c r="B57" s="47" t="s">
        <v>52</v>
      </c>
      <c r="C57" s="26" t="s">
        <v>114</v>
      </c>
      <c r="D57" s="38">
        <v>2</v>
      </c>
      <c r="E57" s="93"/>
      <c r="F57" s="3">
        <v>0</v>
      </c>
      <c r="G57" s="4">
        <f t="shared" si="5"/>
        <v>0</v>
      </c>
      <c r="H57" s="7"/>
      <c r="I57" s="8"/>
      <c r="J57" s="8"/>
      <c r="K57" s="8"/>
      <c r="L57" s="8" t="s">
        <v>37</v>
      </c>
      <c r="M57" s="8" t="s">
        <v>72</v>
      </c>
      <c r="N57" s="48"/>
    </row>
    <row r="58" spans="2:14" ht="40.799999999999997" x14ac:dyDescent="0.2">
      <c r="B58" s="47" t="s">
        <v>53</v>
      </c>
      <c r="C58" s="50" t="s">
        <v>65</v>
      </c>
      <c r="D58" s="27">
        <v>1</v>
      </c>
      <c r="E58" s="93"/>
      <c r="F58" s="3">
        <v>0</v>
      </c>
      <c r="G58" s="4">
        <f t="shared" si="5"/>
        <v>0</v>
      </c>
      <c r="H58" s="5" t="s">
        <v>101</v>
      </c>
      <c r="I58" s="7" t="s">
        <v>70</v>
      </c>
      <c r="J58" s="8"/>
      <c r="K58" s="8"/>
      <c r="L58" s="51"/>
      <c r="M58" s="8"/>
      <c r="N58" s="48"/>
    </row>
    <row r="59" spans="2:14" ht="40.799999999999997" x14ac:dyDescent="0.2">
      <c r="B59" s="47" t="s">
        <v>54</v>
      </c>
      <c r="C59" s="50" t="s">
        <v>66</v>
      </c>
      <c r="D59" s="27">
        <v>48</v>
      </c>
      <c r="E59" s="93"/>
      <c r="F59" s="3">
        <v>0</v>
      </c>
      <c r="G59" s="4">
        <f t="shared" si="5"/>
        <v>0</v>
      </c>
      <c r="H59" s="5" t="s">
        <v>102</v>
      </c>
      <c r="I59" s="7" t="s">
        <v>70</v>
      </c>
      <c r="J59" s="8"/>
      <c r="K59" s="8"/>
      <c r="L59" s="51"/>
      <c r="M59" s="8"/>
      <c r="N59" s="48"/>
    </row>
    <row r="60" spans="2:14" ht="40.799999999999997" x14ac:dyDescent="0.2">
      <c r="B60" s="47" t="s">
        <v>55</v>
      </c>
      <c r="C60" s="9" t="s">
        <v>74</v>
      </c>
      <c r="D60" s="27">
        <v>1</v>
      </c>
      <c r="E60" s="93"/>
      <c r="F60" s="3">
        <v>0</v>
      </c>
      <c r="G60" s="4">
        <f t="shared" si="5"/>
        <v>0</v>
      </c>
      <c r="H60" s="7" t="s">
        <v>75</v>
      </c>
      <c r="I60" s="7" t="s">
        <v>70</v>
      </c>
      <c r="J60" s="8"/>
      <c r="K60" s="8"/>
      <c r="L60" s="51"/>
      <c r="M60" s="8"/>
      <c r="N60" s="48"/>
    </row>
    <row r="61" spans="2:14" ht="173.4" x14ac:dyDescent="0.2">
      <c r="B61" s="47" t="s">
        <v>107</v>
      </c>
      <c r="C61" s="6" t="s">
        <v>73</v>
      </c>
      <c r="D61" s="38">
        <v>1</v>
      </c>
      <c r="E61" s="93"/>
      <c r="F61" s="3">
        <v>0</v>
      </c>
      <c r="G61" s="4">
        <f t="shared" si="5"/>
        <v>0</v>
      </c>
      <c r="H61" s="7"/>
      <c r="I61" s="7"/>
      <c r="J61" s="7"/>
      <c r="K61" s="7"/>
      <c r="L61" s="8" t="s">
        <v>179</v>
      </c>
      <c r="M61" s="8" t="s">
        <v>57</v>
      </c>
      <c r="N61" s="48"/>
    </row>
    <row r="62" spans="2:14" x14ac:dyDescent="0.2">
      <c r="B62" s="49"/>
      <c r="C62" s="17"/>
      <c r="D62" s="36"/>
      <c r="E62" s="36"/>
      <c r="F62" s="36" t="s">
        <v>5</v>
      </c>
      <c r="G62" s="18">
        <f>SUM(G53:G61)</f>
        <v>0</v>
      </c>
      <c r="H62" s="19"/>
      <c r="I62" s="19"/>
      <c r="J62" s="19"/>
      <c r="K62" s="19"/>
      <c r="L62" s="19"/>
      <c r="M62" s="19"/>
      <c r="N62" s="19"/>
    </row>
    <row r="63" spans="2:14" x14ac:dyDescent="0.2">
      <c r="B63" s="79">
        <v>6</v>
      </c>
      <c r="C63" s="11"/>
      <c r="D63" s="12"/>
      <c r="E63" s="12"/>
      <c r="F63" s="12"/>
      <c r="G63" s="12"/>
      <c r="H63" s="12"/>
      <c r="I63" s="12"/>
      <c r="J63" s="12"/>
      <c r="K63" s="12"/>
      <c r="L63" s="12"/>
      <c r="M63" s="85"/>
      <c r="N63" s="86" t="s">
        <v>138</v>
      </c>
    </row>
    <row r="64" spans="2:14" ht="183.6" x14ac:dyDescent="0.2">
      <c r="B64" s="80" t="s">
        <v>40</v>
      </c>
      <c r="C64" s="15" t="s">
        <v>197</v>
      </c>
      <c r="D64" s="164">
        <v>0</v>
      </c>
      <c r="E64" s="35"/>
      <c r="F64" s="28">
        <v>0</v>
      </c>
      <c r="G64" s="4">
        <f>F64*D64</f>
        <v>0</v>
      </c>
      <c r="H64" s="117"/>
      <c r="I64" s="1"/>
      <c r="J64" s="1"/>
      <c r="K64" s="81"/>
      <c r="L64" s="55" t="s">
        <v>198</v>
      </c>
      <c r="M64" s="118"/>
      <c r="N64" s="48"/>
    </row>
    <row r="65" spans="2:14" ht="46.2" x14ac:dyDescent="0.2">
      <c r="B65" s="80" t="s">
        <v>41</v>
      </c>
      <c r="C65" s="21" t="s">
        <v>291</v>
      </c>
      <c r="D65" s="169">
        <v>2</v>
      </c>
      <c r="E65" s="152"/>
      <c r="F65" s="76">
        <v>0</v>
      </c>
      <c r="G65" s="76">
        <f t="shared" ref="G65" si="6">F65*D65</f>
        <v>0</v>
      </c>
      <c r="H65" s="153" t="s">
        <v>292</v>
      </c>
      <c r="I65" s="154" t="s">
        <v>294</v>
      </c>
      <c r="J65" s="154" t="s">
        <v>293</v>
      </c>
      <c r="K65" s="81"/>
      <c r="L65" s="55"/>
      <c r="M65" s="118"/>
      <c r="N65" s="48"/>
    </row>
    <row r="66" spans="2:14" ht="142.80000000000001" x14ac:dyDescent="0.2">
      <c r="B66" s="80" t="s">
        <v>42</v>
      </c>
      <c r="C66" s="120" t="s">
        <v>222</v>
      </c>
      <c r="D66" s="37">
        <v>1</v>
      </c>
      <c r="E66" s="121"/>
      <c r="F66" s="3">
        <v>0</v>
      </c>
      <c r="G66" s="116">
        <f t="shared" ref="G66" si="7">F66*D66</f>
        <v>0</v>
      </c>
      <c r="H66" s="1"/>
      <c r="I66" s="1"/>
      <c r="J66" s="1"/>
      <c r="K66" s="122"/>
      <c r="L66" s="51" t="s">
        <v>223</v>
      </c>
      <c r="M66" s="8" t="s">
        <v>195</v>
      </c>
      <c r="N66" s="48"/>
    </row>
    <row r="67" spans="2:14" ht="132.6" x14ac:dyDescent="0.2">
      <c r="B67" s="80" t="s">
        <v>43</v>
      </c>
      <c r="C67" s="13" t="s">
        <v>289</v>
      </c>
      <c r="D67" s="170">
        <v>1</v>
      </c>
      <c r="E67" s="90"/>
      <c r="F67" s="3">
        <v>0</v>
      </c>
      <c r="G67" s="59">
        <f>F67*D67</f>
        <v>0</v>
      </c>
      <c r="H67" s="60"/>
      <c r="I67" s="60"/>
      <c r="J67" s="60"/>
      <c r="K67" s="61"/>
      <c r="L67" s="62" t="s">
        <v>290</v>
      </c>
      <c r="M67" s="8" t="s">
        <v>296</v>
      </c>
      <c r="N67" s="48"/>
    </row>
    <row r="68" spans="2:14" ht="30.75" customHeight="1" x14ac:dyDescent="0.2">
      <c r="B68" s="80" t="s">
        <v>260</v>
      </c>
      <c r="C68" s="6" t="s">
        <v>135</v>
      </c>
      <c r="D68" s="38">
        <v>1</v>
      </c>
      <c r="E68" s="93"/>
      <c r="F68" s="28">
        <v>0</v>
      </c>
      <c r="G68" s="59">
        <f t="shared" ref="G68" si="8">F68*D68</f>
        <v>0</v>
      </c>
      <c r="H68" s="1"/>
      <c r="I68" s="1"/>
      <c r="J68" s="1"/>
      <c r="K68" s="1"/>
      <c r="L68" s="55" t="s">
        <v>136</v>
      </c>
      <c r="M68" s="1"/>
      <c r="N68" s="48"/>
    </row>
    <row r="69" spans="2:14" x14ac:dyDescent="0.2">
      <c r="B69" s="82"/>
      <c r="C69" s="83"/>
      <c r="D69" s="94"/>
      <c r="E69" s="95"/>
      <c r="F69" s="36" t="s">
        <v>5</v>
      </c>
      <c r="G69" s="96">
        <f>SUM(G64:G68)</f>
        <v>0</v>
      </c>
      <c r="H69" s="84"/>
      <c r="I69" s="84"/>
      <c r="J69" s="84"/>
      <c r="K69" s="84"/>
      <c r="L69" s="84"/>
      <c r="M69" s="84"/>
      <c r="N69" s="84"/>
    </row>
    <row r="70" spans="2:14" x14ac:dyDescent="0.2">
      <c r="B70" s="11">
        <v>7</v>
      </c>
      <c r="C70" s="11"/>
      <c r="D70" s="12"/>
      <c r="E70" s="11"/>
      <c r="F70" s="12"/>
      <c r="G70" s="12"/>
      <c r="H70" s="11"/>
      <c r="I70" s="11"/>
      <c r="J70" s="11"/>
      <c r="K70" s="11"/>
      <c r="L70" s="188"/>
      <c r="M70" s="188"/>
      <c r="N70" s="31" t="s">
        <v>176</v>
      </c>
    </row>
    <row r="71" spans="2:14" ht="40.799999999999997" x14ac:dyDescent="0.2">
      <c r="B71" s="47" t="s">
        <v>131</v>
      </c>
      <c r="C71" s="100" t="s">
        <v>140</v>
      </c>
      <c r="D71" s="101">
        <v>4</v>
      </c>
      <c r="E71" s="102"/>
      <c r="F71" s="28">
        <v>0</v>
      </c>
      <c r="G71" s="4">
        <f>F71*D71</f>
        <v>0</v>
      </c>
      <c r="H71" s="1" t="s">
        <v>141</v>
      </c>
      <c r="I71" s="7" t="s">
        <v>70</v>
      </c>
      <c r="J71" s="1"/>
      <c r="K71" s="1"/>
      <c r="L71" s="1"/>
      <c r="M71" s="22"/>
      <c r="N71" s="48"/>
    </row>
    <row r="72" spans="2:14" ht="40.799999999999997" x14ac:dyDescent="0.2">
      <c r="B72" s="47" t="s">
        <v>132</v>
      </c>
      <c r="C72" s="100" t="s">
        <v>142</v>
      </c>
      <c r="D72" s="101">
        <v>4</v>
      </c>
      <c r="E72" s="102"/>
      <c r="F72" s="28">
        <v>0</v>
      </c>
      <c r="G72" s="4">
        <f t="shared" ref="G72:G86" si="9">F72*D72</f>
        <v>0</v>
      </c>
      <c r="H72" s="1" t="s">
        <v>193</v>
      </c>
      <c r="I72" s="7" t="s">
        <v>70</v>
      </c>
      <c r="J72" s="1"/>
      <c r="K72" s="1"/>
      <c r="L72" s="1"/>
      <c r="M72" s="1"/>
      <c r="N72" s="48"/>
    </row>
    <row r="73" spans="2:14" ht="40.799999999999997" x14ac:dyDescent="0.2">
      <c r="B73" s="47" t="s">
        <v>133</v>
      </c>
      <c r="C73" s="100" t="s">
        <v>200</v>
      </c>
      <c r="D73" s="101">
        <v>2</v>
      </c>
      <c r="E73" s="103"/>
      <c r="F73" s="28">
        <v>0</v>
      </c>
      <c r="G73" s="4">
        <f t="shared" si="9"/>
        <v>0</v>
      </c>
      <c r="H73" s="1" t="s">
        <v>201</v>
      </c>
      <c r="I73" s="7" t="s">
        <v>70</v>
      </c>
      <c r="J73" s="1"/>
      <c r="K73" s="1"/>
      <c r="L73" s="1"/>
      <c r="M73" s="1"/>
      <c r="N73" s="48"/>
    </row>
    <row r="74" spans="2:14" ht="51" x14ac:dyDescent="0.2">
      <c r="B74" s="47" t="s">
        <v>194</v>
      </c>
      <c r="C74" s="100" t="s">
        <v>143</v>
      </c>
      <c r="D74" s="101">
        <v>24</v>
      </c>
      <c r="E74" s="103"/>
      <c r="F74" s="28">
        <v>0</v>
      </c>
      <c r="G74" s="4">
        <f t="shared" si="9"/>
        <v>0</v>
      </c>
      <c r="H74" s="1"/>
      <c r="I74" s="1"/>
      <c r="J74" s="1"/>
      <c r="K74" s="1"/>
      <c r="L74" s="55" t="s">
        <v>144</v>
      </c>
      <c r="M74" s="1"/>
      <c r="N74" s="48"/>
    </row>
    <row r="75" spans="2:14" ht="51" x14ac:dyDescent="0.2">
      <c r="B75" s="47" t="s">
        <v>134</v>
      </c>
      <c r="C75" s="100" t="s">
        <v>145</v>
      </c>
      <c r="D75" s="101">
        <v>5</v>
      </c>
      <c r="E75" s="103"/>
      <c r="F75" s="28">
        <v>0</v>
      </c>
      <c r="G75" s="4">
        <f t="shared" si="9"/>
        <v>0</v>
      </c>
      <c r="H75" s="1"/>
      <c r="I75" s="1"/>
      <c r="J75" s="1"/>
      <c r="K75" s="1"/>
      <c r="L75" s="55" t="s">
        <v>144</v>
      </c>
      <c r="M75" s="1"/>
      <c r="N75" s="48"/>
    </row>
    <row r="76" spans="2:14" ht="51" x14ac:dyDescent="0.2">
      <c r="B76" s="47" t="s">
        <v>199</v>
      </c>
      <c r="C76" s="100" t="s">
        <v>146</v>
      </c>
      <c r="D76" s="101">
        <v>15</v>
      </c>
      <c r="E76" s="103"/>
      <c r="F76" s="28">
        <v>0</v>
      </c>
      <c r="G76" s="4">
        <f t="shared" si="9"/>
        <v>0</v>
      </c>
      <c r="H76" s="1"/>
      <c r="I76" s="1"/>
      <c r="J76" s="1"/>
      <c r="K76" s="1"/>
      <c r="L76" s="55" t="s">
        <v>144</v>
      </c>
      <c r="M76" s="1"/>
      <c r="N76" s="48"/>
    </row>
    <row r="77" spans="2:14" ht="51" x14ac:dyDescent="0.2">
      <c r="B77" s="47" t="s">
        <v>202</v>
      </c>
      <c r="C77" s="100" t="s">
        <v>147</v>
      </c>
      <c r="D77" s="101">
        <v>5</v>
      </c>
      <c r="E77" s="103"/>
      <c r="F77" s="28">
        <v>0</v>
      </c>
      <c r="G77" s="4">
        <f t="shared" si="9"/>
        <v>0</v>
      </c>
      <c r="H77" s="1"/>
      <c r="I77" s="1"/>
      <c r="J77" s="1"/>
      <c r="K77" s="1"/>
      <c r="L77" s="55" t="s">
        <v>144</v>
      </c>
      <c r="M77" s="1"/>
      <c r="N77" s="48"/>
    </row>
    <row r="78" spans="2:14" ht="43.5" customHeight="1" x14ac:dyDescent="0.2">
      <c r="B78" s="47" t="s">
        <v>203</v>
      </c>
      <c r="C78" s="100" t="s">
        <v>340</v>
      </c>
      <c r="D78" s="167">
        <v>2</v>
      </c>
      <c r="E78" s="104"/>
      <c r="F78" s="28">
        <v>0</v>
      </c>
      <c r="G78" s="4">
        <f t="shared" si="9"/>
        <v>0</v>
      </c>
      <c r="H78" s="1" t="s">
        <v>268</v>
      </c>
      <c r="I78" s="1" t="s">
        <v>269</v>
      </c>
      <c r="J78" s="1" t="s">
        <v>270</v>
      </c>
      <c r="K78" s="1"/>
      <c r="L78" s="55" t="s">
        <v>271</v>
      </c>
      <c r="M78" s="1"/>
      <c r="N78" s="48"/>
    </row>
    <row r="79" spans="2:14" ht="40.799999999999997" x14ac:dyDescent="0.2">
      <c r="B79" s="47" t="s">
        <v>204</v>
      </c>
      <c r="C79" s="100" t="s">
        <v>148</v>
      </c>
      <c r="D79" s="39">
        <v>1</v>
      </c>
      <c r="E79" s="104"/>
      <c r="F79" s="28">
        <v>0</v>
      </c>
      <c r="G79" s="4">
        <f t="shared" si="9"/>
        <v>0</v>
      </c>
      <c r="H79" s="106" t="s">
        <v>149</v>
      </c>
      <c r="I79" s="1" t="s">
        <v>150</v>
      </c>
      <c r="J79" s="7" t="s">
        <v>70</v>
      </c>
      <c r="K79" s="1"/>
      <c r="L79" s="55" t="s">
        <v>151</v>
      </c>
      <c r="M79" s="1"/>
      <c r="N79" s="48"/>
    </row>
    <row r="80" spans="2:14" ht="40.799999999999997" x14ac:dyDescent="0.2">
      <c r="B80" s="47" t="s">
        <v>205</v>
      </c>
      <c r="C80" s="100" t="s">
        <v>152</v>
      </c>
      <c r="D80" s="39">
        <v>1</v>
      </c>
      <c r="E80" s="104"/>
      <c r="F80" s="28">
        <v>0</v>
      </c>
      <c r="G80" s="4">
        <f t="shared" si="9"/>
        <v>0</v>
      </c>
      <c r="H80" s="106" t="s">
        <v>153</v>
      </c>
      <c r="I80" s="1" t="s">
        <v>154</v>
      </c>
      <c r="J80" s="7" t="s">
        <v>70</v>
      </c>
      <c r="K80" s="1"/>
      <c r="L80" s="55" t="s">
        <v>155</v>
      </c>
      <c r="M80" s="1"/>
      <c r="N80" s="48"/>
    </row>
    <row r="81" spans="2:16" ht="40.799999999999997" x14ac:dyDescent="0.2">
      <c r="B81" s="47" t="s">
        <v>206</v>
      </c>
      <c r="C81" s="100" t="s">
        <v>156</v>
      </c>
      <c r="D81" s="39">
        <v>1</v>
      </c>
      <c r="E81" s="104"/>
      <c r="F81" s="28">
        <v>0</v>
      </c>
      <c r="G81" s="4">
        <f t="shared" si="9"/>
        <v>0</v>
      </c>
      <c r="H81" s="106" t="s">
        <v>232</v>
      </c>
      <c r="I81" s="1" t="s">
        <v>157</v>
      </c>
      <c r="J81" s="7" t="s">
        <v>70</v>
      </c>
      <c r="K81" s="1"/>
      <c r="L81" s="55" t="s">
        <v>158</v>
      </c>
      <c r="M81" s="1"/>
      <c r="N81" s="48"/>
    </row>
    <row r="82" spans="2:16" ht="40.799999999999997" x14ac:dyDescent="0.2">
      <c r="B82" s="47" t="s">
        <v>214</v>
      </c>
      <c r="C82" s="100" t="s">
        <v>159</v>
      </c>
      <c r="D82" s="27">
        <v>1</v>
      </c>
      <c r="E82" s="107"/>
      <c r="F82" s="28">
        <v>0</v>
      </c>
      <c r="G82" s="4">
        <f t="shared" si="9"/>
        <v>0</v>
      </c>
      <c r="H82" s="106" t="s">
        <v>160</v>
      </c>
      <c r="I82" s="1" t="s">
        <v>161</v>
      </c>
      <c r="J82" s="7" t="s">
        <v>70</v>
      </c>
      <c r="K82" s="14"/>
      <c r="L82" s="14" t="s">
        <v>162</v>
      </c>
      <c r="M82" s="14"/>
      <c r="N82" s="48"/>
    </row>
    <row r="83" spans="2:16" ht="40.799999999999997" x14ac:dyDescent="0.2">
      <c r="B83" s="47" t="s">
        <v>207</v>
      </c>
      <c r="C83" s="6" t="s">
        <v>209</v>
      </c>
      <c r="D83" s="167">
        <v>0</v>
      </c>
      <c r="E83" s="104"/>
      <c r="F83" s="28">
        <v>0</v>
      </c>
      <c r="G83" s="4">
        <f t="shared" si="9"/>
        <v>0</v>
      </c>
      <c r="H83" s="106" t="s">
        <v>210</v>
      </c>
      <c r="I83" s="1" t="s">
        <v>211</v>
      </c>
      <c r="J83" s="7" t="s">
        <v>70</v>
      </c>
      <c r="K83" s="14"/>
      <c r="L83" s="119" t="s">
        <v>212</v>
      </c>
      <c r="M83" s="14"/>
      <c r="N83" s="48"/>
    </row>
    <row r="84" spans="2:16" ht="151.5" customHeight="1" x14ac:dyDescent="0.2">
      <c r="B84" s="47" t="s">
        <v>208</v>
      </c>
      <c r="C84" s="105" t="s">
        <v>174</v>
      </c>
      <c r="D84" s="27">
        <v>1</v>
      </c>
      <c r="E84" s="23"/>
      <c r="F84" s="28">
        <v>0</v>
      </c>
      <c r="G84" s="4">
        <f t="shared" si="9"/>
        <v>0</v>
      </c>
      <c r="H84" s="5" t="s">
        <v>175</v>
      </c>
      <c r="I84" s="7" t="s">
        <v>70</v>
      </c>
      <c r="J84" s="1"/>
      <c r="K84" s="1"/>
      <c r="L84" s="185" t="s">
        <v>213</v>
      </c>
      <c r="M84" s="185"/>
      <c r="N84" s="48"/>
    </row>
    <row r="85" spans="2:16" ht="151.5" customHeight="1" x14ac:dyDescent="0.2">
      <c r="B85" s="47"/>
      <c r="C85" s="172" t="s">
        <v>341</v>
      </c>
      <c r="D85" s="167">
        <v>1</v>
      </c>
      <c r="E85" s="173"/>
      <c r="F85" s="174">
        <v>0</v>
      </c>
      <c r="G85" s="175">
        <f t="shared" si="9"/>
        <v>0</v>
      </c>
      <c r="H85" s="176" t="s">
        <v>342</v>
      </c>
      <c r="I85" s="177" t="s">
        <v>70</v>
      </c>
      <c r="J85" s="176"/>
      <c r="K85" s="1"/>
      <c r="L85" s="55"/>
      <c r="M85" s="55"/>
      <c r="N85" s="48"/>
    </row>
    <row r="86" spans="2:16" ht="142.80000000000001" x14ac:dyDescent="0.2">
      <c r="B86" s="47" t="s">
        <v>331</v>
      </c>
      <c r="C86" s="172" t="s">
        <v>343</v>
      </c>
      <c r="D86" s="167">
        <v>2</v>
      </c>
      <c r="E86" s="173"/>
      <c r="F86" s="174">
        <v>0</v>
      </c>
      <c r="G86" s="175">
        <f t="shared" si="9"/>
        <v>0</v>
      </c>
      <c r="H86" s="176" t="s">
        <v>344</v>
      </c>
      <c r="I86" s="177" t="s">
        <v>70</v>
      </c>
      <c r="J86" s="176"/>
      <c r="K86" s="1"/>
      <c r="L86" s="55" t="s">
        <v>332</v>
      </c>
      <c r="M86" s="55"/>
      <c r="N86" s="48"/>
    </row>
    <row r="87" spans="2:16" x14ac:dyDescent="0.2">
      <c r="B87" s="49"/>
      <c r="C87" s="17"/>
      <c r="D87" s="36"/>
      <c r="E87" s="17"/>
      <c r="F87" s="36" t="s">
        <v>5</v>
      </c>
      <c r="G87" s="18">
        <f>SUM(G71:G86)</f>
        <v>0</v>
      </c>
      <c r="H87" s="19"/>
      <c r="I87" s="19"/>
      <c r="J87" s="19"/>
      <c r="K87" s="19"/>
      <c r="L87" s="19"/>
      <c r="M87" s="19"/>
      <c r="N87" s="19"/>
    </row>
    <row r="88" spans="2:16" x14ac:dyDescent="0.2">
      <c r="B88" s="11">
        <v>8</v>
      </c>
      <c r="C88" s="11"/>
      <c r="D88" s="12"/>
      <c r="E88" s="12"/>
      <c r="F88" s="12"/>
      <c r="G88" s="12"/>
      <c r="H88" s="11"/>
      <c r="I88" s="11"/>
      <c r="J88" s="11"/>
      <c r="K88" s="11"/>
      <c r="L88" s="11"/>
      <c r="M88" s="31"/>
      <c r="N88" s="87" t="s">
        <v>280</v>
      </c>
    </row>
    <row r="89" spans="2:16" ht="40.799999999999997" x14ac:dyDescent="0.2">
      <c r="B89" s="47" t="s">
        <v>163</v>
      </c>
      <c r="C89" s="6" t="s">
        <v>112</v>
      </c>
      <c r="D89" s="27">
        <v>1</v>
      </c>
      <c r="E89" s="27"/>
      <c r="F89" s="42">
        <v>0</v>
      </c>
      <c r="G89" s="4">
        <f t="shared" ref="G89:G102" si="10">F89*D89</f>
        <v>0</v>
      </c>
      <c r="H89" s="5" t="s">
        <v>104</v>
      </c>
      <c r="I89" s="5" t="s">
        <v>110</v>
      </c>
      <c r="J89" s="7" t="s">
        <v>113</v>
      </c>
      <c r="K89" s="14"/>
      <c r="L89" s="14" t="s">
        <v>108</v>
      </c>
      <c r="M89" s="14"/>
      <c r="N89" s="48"/>
    </row>
    <row r="90" spans="2:16" ht="40.799999999999997" x14ac:dyDescent="0.2">
      <c r="B90" s="47" t="s">
        <v>164</v>
      </c>
      <c r="C90" s="2" t="s">
        <v>105</v>
      </c>
      <c r="D90" s="22">
        <v>2</v>
      </c>
      <c r="E90" s="22"/>
      <c r="F90" s="42">
        <v>0</v>
      </c>
      <c r="G90" s="4">
        <f t="shared" si="10"/>
        <v>0</v>
      </c>
      <c r="H90" s="5" t="s">
        <v>190</v>
      </c>
      <c r="I90" s="5" t="s">
        <v>191</v>
      </c>
      <c r="J90" s="7" t="s">
        <v>192</v>
      </c>
      <c r="K90" s="14"/>
      <c r="L90" s="14" t="s">
        <v>111</v>
      </c>
      <c r="M90" s="14"/>
      <c r="N90" s="48"/>
    </row>
    <row r="91" spans="2:16" ht="40.799999999999997" x14ac:dyDescent="0.2">
      <c r="B91" s="47" t="s">
        <v>165</v>
      </c>
      <c r="C91" s="2" t="s">
        <v>243</v>
      </c>
      <c r="D91" s="22">
        <v>1</v>
      </c>
      <c r="E91" s="127"/>
      <c r="F91" s="42">
        <v>0</v>
      </c>
      <c r="G91" s="131">
        <f t="shared" si="10"/>
        <v>0</v>
      </c>
      <c r="H91" s="127" t="s">
        <v>244</v>
      </c>
      <c r="I91" s="126" t="s">
        <v>251</v>
      </c>
      <c r="J91" s="7" t="s">
        <v>70</v>
      </c>
      <c r="K91" s="14"/>
      <c r="L91" s="127"/>
      <c r="M91" s="127"/>
      <c r="N91" s="48"/>
      <c r="P91" s="127"/>
    </row>
    <row r="92" spans="2:16" ht="40.799999999999997" x14ac:dyDescent="0.2">
      <c r="B92" s="47" t="s">
        <v>166</v>
      </c>
      <c r="C92" s="128" t="s">
        <v>239</v>
      </c>
      <c r="D92" s="171">
        <v>4</v>
      </c>
      <c r="E92" s="127"/>
      <c r="F92" s="42">
        <v>0</v>
      </c>
      <c r="G92" s="131">
        <f t="shared" si="10"/>
        <v>0</v>
      </c>
      <c r="H92" s="125" t="s">
        <v>254</v>
      </c>
      <c r="I92" s="126" t="s">
        <v>255</v>
      </c>
      <c r="J92" s="7" t="s">
        <v>70</v>
      </c>
      <c r="K92" s="130"/>
      <c r="L92" s="127"/>
      <c r="M92" s="127"/>
      <c r="N92" s="48"/>
      <c r="P92" s="127"/>
    </row>
    <row r="93" spans="2:16" ht="40.799999999999997" x14ac:dyDescent="0.2">
      <c r="B93" s="47" t="s">
        <v>167</v>
      </c>
      <c r="C93" s="128" t="s">
        <v>246</v>
      </c>
      <c r="D93" s="129">
        <v>3</v>
      </c>
      <c r="E93" s="127"/>
      <c r="F93" s="42">
        <v>0</v>
      </c>
      <c r="G93" s="131">
        <f t="shared" si="10"/>
        <v>0</v>
      </c>
      <c r="H93" s="127" t="s">
        <v>247</v>
      </c>
      <c r="I93" s="127" t="s">
        <v>253</v>
      </c>
      <c r="J93" s="7" t="s">
        <v>70</v>
      </c>
      <c r="K93" s="130"/>
      <c r="L93" s="127"/>
      <c r="M93" s="127"/>
      <c r="N93" s="48"/>
      <c r="P93" s="127"/>
    </row>
    <row r="94" spans="2:16" ht="40.799999999999997" x14ac:dyDescent="0.2">
      <c r="B94" s="47" t="s">
        <v>168</v>
      </c>
      <c r="C94" s="123" t="s">
        <v>248</v>
      </c>
      <c r="D94" s="164">
        <v>0</v>
      </c>
      <c r="E94" s="22"/>
      <c r="F94" s="42">
        <v>0</v>
      </c>
      <c r="G94" s="124">
        <f t="shared" si="10"/>
        <v>0</v>
      </c>
      <c r="H94" s="125" t="s">
        <v>245</v>
      </c>
      <c r="I94" s="126" t="s">
        <v>252</v>
      </c>
      <c r="J94" s="7" t="s">
        <v>70</v>
      </c>
      <c r="K94" s="14"/>
      <c r="L94" s="14"/>
      <c r="M94" s="14"/>
      <c r="N94" s="48"/>
    </row>
    <row r="95" spans="2:16" ht="145.5" customHeight="1" x14ac:dyDescent="0.2">
      <c r="B95" s="47" t="s">
        <v>169</v>
      </c>
      <c r="C95" s="2" t="s">
        <v>228</v>
      </c>
      <c r="D95" s="164">
        <v>0</v>
      </c>
      <c r="E95" s="22"/>
      <c r="F95" s="42">
        <v>0</v>
      </c>
      <c r="G95" s="4">
        <f t="shared" si="10"/>
        <v>0</v>
      </c>
      <c r="H95" s="22" t="s">
        <v>225</v>
      </c>
      <c r="I95" s="5" t="s">
        <v>226</v>
      </c>
      <c r="J95" s="7" t="s">
        <v>227</v>
      </c>
      <c r="K95" s="14"/>
      <c r="L95" s="24" t="s">
        <v>229</v>
      </c>
      <c r="M95" s="24"/>
      <c r="N95" s="48"/>
    </row>
    <row r="96" spans="2:16" ht="128.25" customHeight="1" x14ac:dyDescent="0.2">
      <c r="B96" s="47" t="s">
        <v>170</v>
      </c>
      <c r="C96" s="2" t="s">
        <v>230</v>
      </c>
      <c r="D96" s="164">
        <v>0</v>
      </c>
      <c r="E96" s="22"/>
      <c r="F96" s="42">
        <v>0</v>
      </c>
      <c r="G96" s="4">
        <f t="shared" si="10"/>
        <v>0</v>
      </c>
      <c r="H96" s="22"/>
      <c r="I96" s="5"/>
      <c r="J96" s="7"/>
      <c r="K96" s="14"/>
      <c r="L96" s="43" t="s">
        <v>238</v>
      </c>
      <c r="M96" s="24"/>
      <c r="N96" s="48"/>
    </row>
    <row r="97" spans="2:14" ht="40.799999999999997" x14ac:dyDescent="0.2">
      <c r="B97" s="47" t="s">
        <v>171</v>
      </c>
      <c r="C97" s="2" t="s">
        <v>235</v>
      </c>
      <c r="D97" s="164">
        <v>0</v>
      </c>
      <c r="E97" s="22"/>
      <c r="F97" s="42">
        <v>0</v>
      </c>
      <c r="G97" s="4">
        <f t="shared" si="10"/>
        <v>0</v>
      </c>
      <c r="H97" s="5" t="s">
        <v>236</v>
      </c>
      <c r="I97" s="7" t="s">
        <v>70</v>
      </c>
      <c r="J97" s="7"/>
      <c r="K97" s="14"/>
      <c r="L97" s="14" t="s">
        <v>237</v>
      </c>
      <c r="M97" s="14"/>
      <c r="N97" s="48"/>
    </row>
    <row r="98" spans="2:14" ht="132.6" x14ac:dyDescent="0.2">
      <c r="B98" s="47" t="s">
        <v>172</v>
      </c>
      <c r="C98" s="2" t="s">
        <v>231</v>
      </c>
      <c r="D98" s="165">
        <v>0</v>
      </c>
      <c r="E98" s="90"/>
      <c r="F98" s="42">
        <v>0</v>
      </c>
      <c r="G98" s="4">
        <f t="shared" si="10"/>
        <v>0</v>
      </c>
      <c r="H98" s="5"/>
      <c r="I98" s="5"/>
      <c r="J98" s="5"/>
      <c r="K98" s="14"/>
      <c r="L98" s="8" t="s">
        <v>242</v>
      </c>
      <c r="M98" s="14"/>
      <c r="N98" s="48"/>
    </row>
    <row r="99" spans="2:14" ht="337.5" customHeight="1" x14ac:dyDescent="0.2">
      <c r="B99" s="47" t="s">
        <v>173</v>
      </c>
      <c r="C99" s="141" t="s">
        <v>295</v>
      </c>
      <c r="D99" s="165">
        <v>38</v>
      </c>
      <c r="E99" s="90"/>
      <c r="F99" s="42">
        <v>0</v>
      </c>
      <c r="G99" s="4">
        <f t="shared" si="10"/>
        <v>0</v>
      </c>
      <c r="H99" s="5"/>
      <c r="I99" s="5"/>
      <c r="J99" s="5"/>
      <c r="K99" s="14"/>
      <c r="L99" s="178" t="s">
        <v>273</v>
      </c>
      <c r="M99" s="179"/>
      <c r="N99" s="48"/>
    </row>
    <row r="100" spans="2:14" ht="205.5" customHeight="1" x14ac:dyDescent="0.2">
      <c r="B100" s="47" t="s">
        <v>249</v>
      </c>
      <c r="C100" s="142" t="s">
        <v>278</v>
      </c>
      <c r="D100" s="165">
        <v>2</v>
      </c>
      <c r="E100" s="90"/>
      <c r="F100" s="42">
        <v>0</v>
      </c>
      <c r="G100" s="4">
        <f t="shared" si="10"/>
        <v>0</v>
      </c>
      <c r="H100" s="5"/>
      <c r="I100" s="5"/>
      <c r="J100" s="5"/>
      <c r="K100" s="14"/>
      <c r="L100" s="140" t="s">
        <v>330</v>
      </c>
      <c r="M100" s="14"/>
      <c r="N100" s="48"/>
    </row>
    <row r="101" spans="2:14" ht="100.5" customHeight="1" x14ac:dyDescent="0.2">
      <c r="B101" s="47" t="s">
        <v>250</v>
      </c>
      <c r="C101" s="143" t="s">
        <v>279</v>
      </c>
      <c r="D101" s="37">
        <v>1</v>
      </c>
      <c r="E101" s="90"/>
      <c r="F101" s="42">
        <v>0</v>
      </c>
      <c r="G101" s="4">
        <f t="shared" ref="G101" si="11">F101*D101</f>
        <v>0</v>
      </c>
      <c r="H101" s="5"/>
      <c r="I101" s="5"/>
      <c r="J101" s="5"/>
      <c r="K101" s="14"/>
      <c r="L101" s="140" t="s">
        <v>302</v>
      </c>
      <c r="M101" s="14"/>
      <c r="N101" s="48"/>
    </row>
    <row r="102" spans="2:14" ht="29.25" customHeight="1" x14ac:dyDescent="0.2">
      <c r="B102" s="47" t="s">
        <v>272</v>
      </c>
      <c r="C102" s="25" t="s">
        <v>106</v>
      </c>
      <c r="D102" s="22">
        <v>1</v>
      </c>
      <c r="E102" s="22"/>
      <c r="F102" s="42">
        <v>0</v>
      </c>
      <c r="G102" s="4">
        <f t="shared" si="10"/>
        <v>0</v>
      </c>
      <c r="H102" s="5"/>
      <c r="I102" s="5"/>
      <c r="J102" s="5"/>
      <c r="K102" s="14"/>
      <c r="L102" s="55" t="s">
        <v>240</v>
      </c>
      <c r="M102" s="14"/>
      <c r="N102" s="48"/>
    </row>
    <row r="103" spans="2:14" x14ac:dyDescent="0.2">
      <c r="B103" s="49"/>
      <c r="C103" s="17"/>
      <c r="D103" s="36"/>
      <c r="E103" s="17"/>
      <c r="F103" s="36" t="s">
        <v>5</v>
      </c>
      <c r="G103" s="18">
        <f>SUM(G89:G102)</f>
        <v>0</v>
      </c>
      <c r="H103" s="19"/>
      <c r="I103" s="19"/>
      <c r="J103" s="19"/>
      <c r="K103" s="19"/>
      <c r="L103" s="19"/>
      <c r="M103" s="19"/>
      <c r="N103" s="19"/>
    </row>
    <row r="105" spans="2:14" x14ac:dyDescent="0.2">
      <c r="B105" s="89" t="s">
        <v>35</v>
      </c>
      <c r="C105" s="89"/>
      <c r="D105" s="134"/>
      <c r="E105" s="89"/>
      <c r="F105" s="89"/>
      <c r="G105" s="89"/>
      <c r="H105" s="32"/>
      <c r="I105" s="32"/>
      <c r="J105" s="32"/>
      <c r="K105" s="32"/>
      <c r="L105" s="32"/>
      <c r="M105" s="33"/>
    </row>
    <row r="106" spans="2:14" x14ac:dyDescent="0.2">
      <c r="B106" s="11">
        <v>1</v>
      </c>
      <c r="C106" s="184" t="s">
        <v>304</v>
      </c>
      <c r="D106" s="184"/>
      <c r="E106" s="184"/>
      <c r="F106" s="184"/>
      <c r="G106" s="97">
        <f>G17</f>
        <v>0</v>
      </c>
      <c r="H106" s="32"/>
      <c r="I106" s="32"/>
      <c r="J106" s="32"/>
      <c r="K106" s="32"/>
      <c r="L106" s="32"/>
      <c r="M106" s="33"/>
    </row>
    <row r="107" spans="2:14" x14ac:dyDescent="0.2">
      <c r="B107" s="11">
        <v>1</v>
      </c>
      <c r="C107" s="184" t="s">
        <v>117</v>
      </c>
      <c r="D107" s="184"/>
      <c r="E107" s="184"/>
      <c r="F107" s="184"/>
      <c r="G107" s="97">
        <f>G28</f>
        <v>0</v>
      </c>
      <c r="H107" s="32"/>
      <c r="I107" s="32"/>
      <c r="J107" s="32"/>
      <c r="K107" s="32"/>
      <c r="L107" s="32"/>
      <c r="M107" s="32"/>
    </row>
    <row r="108" spans="2:14" x14ac:dyDescent="0.2">
      <c r="B108" s="11">
        <v>2</v>
      </c>
      <c r="C108" s="184" t="s">
        <v>120</v>
      </c>
      <c r="D108" s="184"/>
      <c r="E108" s="184"/>
      <c r="F108" s="184"/>
      <c r="G108" s="97">
        <f>G34</f>
        <v>0</v>
      </c>
      <c r="H108" s="32"/>
      <c r="I108" s="32"/>
      <c r="J108" s="32"/>
      <c r="K108" s="32"/>
      <c r="L108" s="32"/>
      <c r="M108" s="32"/>
    </row>
    <row r="109" spans="2:14" x14ac:dyDescent="0.2">
      <c r="B109" s="11">
        <v>3</v>
      </c>
      <c r="C109" s="184" t="s">
        <v>61</v>
      </c>
      <c r="D109" s="184"/>
      <c r="E109" s="184"/>
      <c r="F109" s="184"/>
      <c r="G109" s="97">
        <f>G48</f>
        <v>0</v>
      </c>
      <c r="H109" s="32"/>
      <c r="I109" s="32"/>
      <c r="J109" s="32"/>
      <c r="K109" s="32"/>
      <c r="L109" s="32"/>
      <c r="M109" s="32"/>
    </row>
    <row r="110" spans="2:14" x14ac:dyDescent="0.2">
      <c r="B110" s="11">
        <v>4</v>
      </c>
      <c r="C110" s="184" t="s">
        <v>124</v>
      </c>
      <c r="D110" s="184"/>
      <c r="E110" s="184"/>
      <c r="F110" s="184"/>
      <c r="G110" s="97">
        <f>G51</f>
        <v>0</v>
      </c>
      <c r="H110" s="32"/>
      <c r="I110" s="32"/>
      <c r="J110" s="32"/>
      <c r="K110" s="32"/>
      <c r="L110" s="32"/>
      <c r="M110" s="32"/>
    </row>
    <row r="111" spans="2:14" x14ac:dyDescent="0.2">
      <c r="B111" s="11">
        <v>5</v>
      </c>
      <c r="C111" s="184" t="s">
        <v>127</v>
      </c>
      <c r="D111" s="184"/>
      <c r="E111" s="184"/>
      <c r="F111" s="184"/>
      <c r="G111" s="97">
        <f>G62</f>
        <v>0</v>
      </c>
      <c r="H111" s="32"/>
      <c r="I111" s="32"/>
      <c r="J111" s="32"/>
      <c r="K111" s="32"/>
      <c r="L111" s="32"/>
      <c r="M111" s="32"/>
    </row>
    <row r="112" spans="2:14" x14ac:dyDescent="0.2">
      <c r="B112" s="11">
        <v>6</v>
      </c>
      <c r="C112" s="180" t="s">
        <v>138</v>
      </c>
      <c r="D112" s="181"/>
      <c r="E112" s="181"/>
      <c r="F112" s="182"/>
      <c r="G112" s="97">
        <f>G69</f>
        <v>0</v>
      </c>
      <c r="H112" s="32"/>
      <c r="I112" s="32"/>
      <c r="J112" s="32"/>
      <c r="K112" s="32"/>
      <c r="L112" s="32"/>
      <c r="M112" s="32"/>
    </row>
    <row r="113" spans="2:13" x14ac:dyDescent="0.2">
      <c r="B113" s="11">
        <v>7</v>
      </c>
      <c r="C113" s="180" t="s">
        <v>176</v>
      </c>
      <c r="D113" s="181"/>
      <c r="E113" s="181"/>
      <c r="F113" s="182"/>
      <c r="G113" s="97">
        <f>G87</f>
        <v>0</v>
      </c>
      <c r="H113" s="32"/>
      <c r="I113" s="32"/>
      <c r="J113" s="32"/>
      <c r="K113" s="32"/>
      <c r="L113" s="32"/>
      <c r="M113" s="32"/>
    </row>
    <row r="114" spans="2:13" x14ac:dyDescent="0.2">
      <c r="B114" s="11">
        <v>8</v>
      </c>
      <c r="C114" s="180" t="s">
        <v>280</v>
      </c>
      <c r="D114" s="181"/>
      <c r="E114" s="181"/>
      <c r="F114" s="182"/>
      <c r="G114" s="97">
        <f>G103</f>
        <v>0</v>
      </c>
      <c r="H114" s="32"/>
      <c r="I114" s="32"/>
      <c r="J114" s="32"/>
      <c r="K114" s="32"/>
      <c r="L114" s="32"/>
      <c r="M114" s="32"/>
    </row>
    <row r="115" spans="2:13" x14ac:dyDescent="0.2">
      <c r="B115" s="54"/>
      <c r="C115" s="183" t="s">
        <v>5</v>
      </c>
      <c r="D115" s="183"/>
      <c r="E115" s="183"/>
      <c r="F115" s="183"/>
      <c r="G115" s="98">
        <f>SUM(G106:G114)</f>
        <v>0</v>
      </c>
      <c r="H115" s="32"/>
      <c r="I115" s="32"/>
      <c r="J115" s="32"/>
      <c r="K115" s="32"/>
      <c r="L115" s="32"/>
      <c r="M115" s="32"/>
    </row>
    <row r="116" spans="2:13" x14ac:dyDescent="0.2">
      <c r="B116" s="54"/>
      <c r="C116" s="183" t="s">
        <v>58</v>
      </c>
      <c r="D116" s="183"/>
      <c r="E116" s="183"/>
      <c r="F116" s="183"/>
      <c r="G116" s="99">
        <f>G115*1.18</f>
        <v>0</v>
      </c>
    </row>
  </sheetData>
  <mergeCells count="25">
    <mergeCell ref="L84:M84"/>
    <mergeCell ref="B4:N4"/>
    <mergeCell ref="B5:N5"/>
    <mergeCell ref="L18:M18"/>
    <mergeCell ref="L19:M19"/>
    <mergeCell ref="L26:M26"/>
    <mergeCell ref="L27:M27"/>
    <mergeCell ref="C30:C31"/>
    <mergeCell ref="D30:D31"/>
    <mergeCell ref="E30:E31"/>
    <mergeCell ref="M30:M31"/>
    <mergeCell ref="L70:M70"/>
    <mergeCell ref="L7:M7"/>
    <mergeCell ref="L99:M99"/>
    <mergeCell ref="C113:F113"/>
    <mergeCell ref="C114:F114"/>
    <mergeCell ref="C115:F115"/>
    <mergeCell ref="C116:F116"/>
    <mergeCell ref="C107:F107"/>
    <mergeCell ref="C108:F108"/>
    <mergeCell ref="C109:F109"/>
    <mergeCell ref="C110:F110"/>
    <mergeCell ref="C111:F111"/>
    <mergeCell ref="C112:F112"/>
    <mergeCell ref="C106:F106"/>
  </mergeCells>
  <phoneticPr fontId="2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מבשרת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אראל טביבי סאונד</dc:creator>
  <cp:lastModifiedBy>ששי דקל</cp:lastModifiedBy>
  <cp:lastPrinted>2020-12-13T07:36:26Z</cp:lastPrinted>
  <dcterms:created xsi:type="dcterms:W3CDTF">2013-03-22T21:05:39Z</dcterms:created>
  <dcterms:modified xsi:type="dcterms:W3CDTF">2026-07-12T14:16:03Z</dcterms:modified>
</cp:coreProperties>
</file>